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7365" tabRatio="920" firstSheet="1" activeTab="12"/>
  </bookViews>
  <sheets>
    <sheet name="ССЫЛКИ" sheetId="1" state="hidden" r:id="rId1"/>
    <sheet name="Инструкция" sheetId="38" r:id="rId2"/>
    <sheet name="Автомат. ввод" sheetId="35" r:id="rId3"/>
    <sheet name="01" sheetId="2" state="hidden" r:id="rId4"/>
    <sheet name="02" sheetId="3" state="hidden" r:id="rId5"/>
    <sheet name="03" sheetId="4" state="hidden" r:id="rId6"/>
    <sheet name="04" sheetId="5" state="hidden" r:id="rId7"/>
    <sheet name="05" sheetId="6" state="hidden" r:id="rId8"/>
    <sheet name="06" sheetId="7" state="hidden" r:id="rId9"/>
    <sheet name="07" sheetId="8" state="hidden" r:id="rId10"/>
    <sheet name="08" sheetId="9" state="hidden" r:id="rId11"/>
    <sheet name="09" sheetId="10" r:id="rId12"/>
    <sheet name="10" sheetId="11" r:id="rId13"/>
    <sheet name="11" sheetId="12" r:id="rId14"/>
    <sheet name="12" sheetId="13" r:id="rId15"/>
    <sheet name="13" sheetId="14" r:id="rId16"/>
    <sheet name="14" sheetId="15" r:id="rId17"/>
    <sheet name="15" sheetId="16" state="hidden" r:id="rId18"/>
    <sheet name="16" sheetId="17" r:id="rId19"/>
    <sheet name="17" sheetId="18" r:id="rId20"/>
    <sheet name="18" sheetId="19" r:id="rId21"/>
    <sheet name="19" sheetId="20" r:id="rId22"/>
    <sheet name="22" sheetId="23" state="hidden" r:id="rId23"/>
    <sheet name="29" sheetId="30" state="hidden" r:id="rId24"/>
    <sheet name="31" sheetId="32" state="hidden" r:id="rId25"/>
    <sheet name="Итог.вед." sheetId="33" r:id="rId26"/>
    <sheet name="Движение мат ценностей" sheetId="34" r:id="rId27"/>
  </sheets>
  <calcPr calcId="124519" fullPrecision="0"/>
</workbook>
</file>

<file path=xl/calcChain.xml><?xml version="1.0" encoding="utf-8"?>
<calcChain xmlns="http://schemas.openxmlformats.org/spreadsheetml/2006/main">
  <c r="C30" i="20"/>
  <c r="C30" i="19"/>
  <c r="C30" i="18"/>
  <c r="C30" i="17"/>
  <c r="C30" i="15"/>
  <c r="C30" i="14"/>
  <c r="C30" i="13"/>
  <c r="C30" i="12"/>
  <c r="C30" i="11"/>
  <c r="C30" i="10"/>
  <c r="C30" i="8"/>
  <c r="C30" i="7"/>
  <c r="C30" i="6"/>
  <c r="C30" i="5"/>
  <c r="C30" i="4"/>
  <c r="C30" i="3"/>
  <c r="BY32" i="33" l="1"/>
  <c r="BZ32" i="20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9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8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6"/>
  <c r="D16" s="1"/>
  <c r="E16" s="1"/>
  <c r="BZ15"/>
  <c r="BZ28" s="1"/>
  <c r="BY15"/>
  <c r="BY28" s="1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E28" s="1"/>
  <c r="D15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7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G31" l="1"/>
  <c r="G33" s="1"/>
  <c r="D31"/>
  <c r="D33" s="1"/>
  <c r="D31" i="19"/>
  <c r="D33" s="1"/>
  <c r="G31"/>
  <c r="G33" s="1"/>
  <c r="J31"/>
  <c r="J33" s="1"/>
  <c r="J31" i="17"/>
  <c r="J33" s="1"/>
  <c r="B30" i="33"/>
  <c r="M31" i="19"/>
  <c r="M33" s="1"/>
  <c r="P31"/>
  <c r="P33" s="1"/>
  <c r="S31"/>
  <c r="S33" s="1"/>
  <c r="M31" i="17"/>
  <c r="M33" s="1"/>
  <c r="P31"/>
  <c r="P33" s="1"/>
  <c r="V31" i="19"/>
  <c r="V33" s="1"/>
  <c r="Y31"/>
  <c r="Y33" s="1"/>
  <c r="AB31"/>
  <c r="AB33" s="1"/>
  <c r="AE31"/>
  <c r="AE33" s="1"/>
  <c r="AH31"/>
  <c r="AH33" s="1"/>
  <c r="AK31"/>
  <c r="AK33" s="1"/>
  <c r="AN31"/>
  <c r="AN33" s="1"/>
  <c r="AQ31"/>
  <c r="AQ33" s="1"/>
  <c r="AT31"/>
  <c r="AT33" s="1"/>
  <c r="D19" i="17"/>
  <c r="D21" s="1"/>
  <c r="G19" i="19"/>
  <c r="G21" s="1"/>
  <c r="J19"/>
  <c r="J21" s="1"/>
  <c r="P19"/>
  <c r="P21" s="1"/>
  <c r="S19"/>
  <c r="S21" s="1"/>
  <c r="Y19"/>
  <c r="Y21" s="1"/>
  <c r="AE19"/>
  <c r="AE21" s="1"/>
  <c r="AH19"/>
  <c r="AH21" s="1"/>
  <c r="AN19"/>
  <c r="AN21" s="1"/>
  <c r="BL19"/>
  <c r="BL21" s="1"/>
  <c r="D18" i="18"/>
  <c r="F19" i="19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BK19"/>
  <c r="BK21" s="1"/>
  <c r="BN19"/>
  <c r="BN21" s="1"/>
  <c r="BQ19"/>
  <c r="BQ21" s="1"/>
  <c r="BT19"/>
  <c r="BT21" s="1"/>
  <c r="BW19"/>
  <c r="BW21" s="1"/>
  <c r="BZ19"/>
  <c r="BZ21" s="1"/>
  <c r="D19" i="20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U19"/>
  <c r="BU21" s="1"/>
  <c r="BX19"/>
  <c r="BX21" s="1"/>
  <c r="D19" i="19"/>
  <c r="D21" s="1"/>
  <c r="M19"/>
  <c r="M21" s="1"/>
  <c r="V19"/>
  <c r="V21" s="1"/>
  <c r="AB19"/>
  <c r="AB21" s="1"/>
  <c r="AK19"/>
  <c r="AK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O19"/>
  <c r="BO21" s="1"/>
  <c r="BR19"/>
  <c r="BR21" s="1"/>
  <c r="BU19"/>
  <c r="BU21" s="1"/>
  <c r="BX19"/>
  <c r="BX21" s="1"/>
  <c r="E19" i="20"/>
  <c r="E21" s="1"/>
  <c r="H19"/>
  <c r="H21" s="1"/>
  <c r="K19"/>
  <c r="K21" s="1"/>
  <c r="N19"/>
  <c r="N21" s="1"/>
  <c r="Q19"/>
  <c r="Q21" s="1"/>
  <c r="T19"/>
  <c r="T21" s="1"/>
  <c r="W19"/>
  <c r="W21" s="1"/>
  <c r="Z19"/>
  <c r="Z21" s="1"/>
  <c r="AC19"/>
  <c r="AC21" s="1"/>
  <c r="AF19"/>
  <c r="AF21" s="1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H31" i="18"/>
  <c r="H33" s="1"/>
  <c r="Q31"/>
  <c r="Q33" s="1"/>
  <c r="E31"/>
  <c r="E33" s="1"/>
  <c r="K31"/>
  <c r="K33" s="1"/>
  <c r="N31"/>
  <c r="N33" s="1"/>
  <c r="T31"/>
  <c r="T33" s="1"/>
  <c r="S31" i="17"/>
  <c r="S33" s="1"/>
  <c r="V31"/>
  <c r="V33" s="1"/>
  <c r="Y31"/>
  <c r="Y33" s="1"/>
  <c r="D20" i="18"/>
  <c r="B20" i="33"/>
  <c r="AB31" i="17"/>
  <c r="AB33" s="1"/>
  <c r="AH31"/>
  <c r="AH33" s="1"/>
  <c r="AK31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R31"/>
  <c r="BR33" s="1"/>
  <c r="BU31"/>
  <c r="BU33" s="1"/>
  <c r="BX31"/>
  <c r="BX33" s="1"/>
  <c r="F31"/>
  <c r="F33" s="1"/>
  <c r="I31"/>
  <c r="I33" s="1"/>
  <c r="L31"/>
  <c r="L33" s="1"/>
  <c r="O31"/>
  <c r="O33" s="1"/>
  <c r="R31"/>
  <c r="R33" s="1"/>
  <c r="U31"/>
  <c r="U33" s="1"/>
  <c r="X31"/>
  <c r="X33" s="1"/>
  <c r="AE31"/>
  <c r="AE33" s="1"/>
  <c r="BO31"/>
  <c r="BO33" s="1"/>
  <c r="AC31" i="18"/>
  <c r="AC33" s="1"/>
  <c r="AL31"/>
  <c r="AL33" s="1"/>
  <c r="AU31"/>
  <c r="AU33" s="1"/>
  <c r="BS31"/>
  <c r="BS33" s="1"/>
  <c r="AW31" i="19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E31" i="17"/>
  <c r="E33" s="1"/>
  <c r="H31"/>
  <c r="H33" s="1"/>
  <c r="K31"/>
  <c r="K33" s="1"/>
  <c r="N31"/>
  <c r="N33" s="1"/>
  <c r="G31" i="18"/>
  <c r="G33" s="1"/>
  <c r="J31"/>
  <c r="J33" s="1"/>
  <c r="M31"/>
  <c r="M33" s="1"/>
  <c r="P31"/>
  <c r="P33" s="1"/>
  <c r="S31"/>
  <c r="S33" s="1"/>
  <c r="V31"/>
  <c r="V33" s="1"/>
  <c r="BY31"/>
  <c r="BY33" s="1"/>
  <c r="W31"/>
  <c r="W33" s="1"/>
  <c r="Z31"/>
  <c r="Z33" s="1"/>
  <c r="AF31"/>
  <c r="AF33" s="1"/>
  <c r="AI31"/>
  <c r="AI33" s="1"/>
  <c r="AO31"/>
  <c r="AO33" s="1"/>
  <c r="AR31"/>
  <c r="AR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V31"/>
  <c r="BV33" s="1"/>
  <c r="BZ31"/>
  <c r="BZ33" s="1"/>
  <c r="F31"/>
  <c r="F33" s="1"/>
  <c r="I31"/>
  <c r="I33" s="1"/>
  <c r="L31"/>
  <c r="L33" s="1"/>
  <c r="O31"/>
  <c r="O33" s="1"/>
  <c r="F31" i="20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E31"/>
  <c r="E33" s="1"/>
  <c r="D31"/>
  <c r="D33" s="1"/>
  <c r="F19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BK19"/>
  <c r="BK21" s="1"/>
  <c r="BN19"/>
  <c r="BN21" s="1"/>
  <c r="BQ19"/>
  <c r="BQ21" s="1"/>
  <c r="BT19"/>
  <c r="BT21" s="1"/>
  <c r="BW19"/>
  <c r="BW21" s="1"/>
  <c r="BZ19"/>
  <c r="BZ21" s="1"/>
  <c r="G31"/>
  <c r="G33" s="1"/>
  <c r="J31"/>
  <c r="J33" s="1"/>
  <c r="M31"/>
  <c r="M33" s="1"/>
  <c r="P31"/>
  <c r="P33" s="1"/>
  <c r="S31"/>
  <c r="S33" s="1"/>
  <c r="V31"/>
  <c r="V33" s="1"/>
  <c r="Y31"/>
  <c r="Y33" s="1"/>
  <c r="AB31"/>
  <c r="AB33" s="1"/>
  <c r="AE31"/>
  <c r="AE33" s="1"/>
  <c r="AH31"/>
  <c r="AH33" s="1"/>
  <c r="AK31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H31"/>
  <c r="H33" s="1"/>
  <c r="K31"/>
  <c r="K33" s="1"/>
  <c r="N31"/>
  <c r="N33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E19" i="19"/>
  <c r="E21" s="1"/>
  <c r="H19"/>
  <c r="H21" s="1"/>
  <c r="K19"/>
  <c r="K21" s="1"/>
  <c r="N19"/>
  <c r="N21" s="1"/>
  <c r="Q19"/>
  <c r="Q21" s="1"/>
  <c r="T19"/>
  <c r="T21" s="1"/>
  <c r="W19"/>
  <c r="W21" s="1"/>
  <c r="Z19"/>
  <c r="Z21" s="1"/>
  <c r="AC19"/>
  <c r="AC21" s="1"/>
  <c r="AF19"/>
  <c r="AF21" s="1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F31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E31"/>
  <c r="E33" s="1"/>
  <c r="H31"/>
  <c r="H33" s="1"/>
  <c r="K31"/>
  <c r="K33" s="1"/>
  <c r="N31"/>
  <c r="N33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E18" i="18"/>
  <c r="F16"/>
  <c r="G16" s="1"/>
  <c r="H16" s="1"/>
  <c r="Y31"/>
  <c r="Y33" s="1"/>
  <c r="AB31"/>
  <c r="AB33" s="1"/>
  <c r="AE31"/>
  <c r="AE33" s="1"/>
  <c r="AH31"/>
  <c r="AH33" s="1"/>
  <c r="AK31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R31"/>
  <c r="R33" s="1"/>
  <c r="U31"/>
  <c r="U33" s="1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D28"/>
  <c r="D31" s="1"/>
  <c r="D33" s="1"/>
  <c r="AA31" i="17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E19"/>
  <c r="E21" s="1"/>
  <c r="F17"/>
  <c r="G17" s="1"/>
  <c r="H17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BZ32" i="15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U31" s="1"/>
  <c r="BU33" s="1"/>
  <c r="BT28"/>
  <c r="BS28"/>
  <c r="BR28"/>
  <c r="BQ28"/>
  <c r="BP28"/>
  <c r="BO28"/>
  <c r="BO31" s="1"/>
  <c r="BO33" s="1"/>
  <c r="BN28"/>
  <c r="BM28"/>
  <c r="BL28"/>
  <c r="BK28"/>
  <c r="BJ28"/>
  <c r="BI28"/>
  <c r="BI31" s="1"/>
  <c r="BI33" s="1"/>
  <c r="BH28"/>
  <c r="BG28"/>
  <c r="BF28"/>
  <c r="BE28"/>
  <c r="BD28"/>
  <c r="BC28"/>
  <c r="BC31" s="1"/>
  <c r="BC33" s="1"/>
  <c r="BB28"/>
  <c r="BA28"/>
  <c r="AZ28"/>
  <c r="AY28"/>
  <c r="AX28"/>
  <c r="AW28"/>
  <c r="AW31" s="1"/>
  <c r="AW33" s="1"/>
  <c r="AV28"/>
  <c r="AU28"/>
  <c r="AT28"/>
  <c r="AS28"/>
  <c r="AR28"/>
  <c r="AQ28"/>
  <c r="AQ31" s="1"/>
  <c r="AQ33" s="1"/>
  <c r="AP28"/>
  <c r="AO28"/>
  <c r="AN28"/>
  <c r="AM28"/>
  <c r="AL28"/>
  <c r="AK28"/>
  <c r="AK31" s="1"/>
  <c r="AK33" s="1"/>
  <c r="AJ28"/>
  <c r="AI28"/>
  <c r="AH28"/>
  <c r="AG28"/>
  <c r="AF28"/>
  <c r="AE28"/>
  <c r="AE31" s="1"/>
  <c r="AE33" s="1"/>
  <c r="AD28"/>
  <c r="AC28"/>
  <c r="AB28"/>
  <c r="AA28"/>
  <c r="Z28"/>
  <c r="Y28"/>
  <c r="Y31" s="1"/>
  <c r="Y33" s="1"/>
  <c r="X28"/>
  <c r="W28"/>
  <c r="V28"/>
  <c r="U28"/>
  <c r="T28"/>
  <c r="S28"/>
  <c r="S31" s="1"/>
  <c r="S33" s="1"/>
  <c r="R28"/>
  <c r="Q28"/>
  <c r="P28"/>
  <c r="O28"/>
  <c r="N28"/>
  <c r="M28"/>
  <c r="M31" s="1"/>
  <c r="M33" s="1"/>
  <c r="L28"/>
  <c r="K28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4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U31" s="1"/>
  <c r="BU33" s="1"/>
  <c r="BT28"/>
  <c r="BS28"/>
  <c r="BR28"/>
  <c r="BQ28"/>
  <c r="BP28"/>
  <c r="BO28"/>
  <c r="BO31" s="1"/>
  <c r="BO33" s="1"/>
  <c r="BN28"/>
  <c r="BM28"/>
  <c r="BL28"/>
  <c r="BK28"/>
  <c r="BJ28"/>
  <c r="BI28"/>
  <c r="BI31" s="1"/>
  <c r="BI33" s="1"/>
  <c r="BH28"/>
  <c r="BG28"/>
  <c r="BF28"/>
  <c r="BE28"/>
  <c r="BD28"/>
  <c r="BC28"/>
  <c r="BC31" s="1"/>
  <c r="BC33" s="1"/>
  <c r="BB28"/>
  <c r="BA28"/>
  <c r="AZ28"/>
  <c r="AY28"/>
  <c r="AX28"/>
  <c r="AW28"/>
  <c r="AW31" s="1"/>
  <c r="AW33" s="1"/>
  <c r="AV28"/>
  <c r="AU28"/>
  <c r="AT28"/>
  <c r="AS28"/>
  <c r="AR28"/>
  <c r="AQ28"/>
  <c r="AQ31" s="1"/>
  <c r="AQ33" s="1"/>
  <c r="AP28"/>
  <c r="AO28"/>
  <c r="AN28"/>
  <c r="AM28"/>
  <c r="AL28"/>
  <c r="AK28"/>
  <c r="AK31" s="1"/>
  <c r="AK33" s="1"/>
  <c r="AJ28"/>
  <c r="AI28"/>
  <c r="AH28"/>
  <c r="AG28"/>
  <c r="AF28"/>
  <c r="AE28"/>
  <c r="AE31" s="1"/>
  <c r="AE33" s="1"/>
  <c r="AD28"/>
  <c r="AC28"/>
  <c r="AB28"/>
  <c r="AA28"/>
  <c r="Z28"/>
  <c r="Y28"/>
  <c r="Y31" s="1"/>
  <c r="Y33" s="1"/>
  <c r="X28"/>
  <c r="W28"/>
  <c r="V28"/>
  <c r="U28"/>
  <c r="T28"/>
  <c r="S28"/>
  <c r="S31" s="1"/>
  <c r="S33" s="1"/>
  <c r="R28"/>
  <c r="Q28"/>
  <c r="P28"/>
  <c r="O28"/>
  <c r="N28"/>
  <c r="M28"/>
  <c r="M31" s="1"/>
  <c r="M33" s="1"/>
  <c r="L28"/>
  <c r="K28"/>
  <c r="J28"/>
  <c r="I28"/>
  <c r="H28"/>
  <c r="G28"/>
  <c r="G31" s="1"/>
  <c r="G33" s="1"/>
  <c r="F28"/>
  <c r="E28"/>
  <c r="D28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18"/>
  <c r="D18" s="1"/>
  <c r="E18" s="1"/>
  <c r="F18" s="1"/>
  <c r="G18" s="1"/>
  <c r="H18" s="1"/>
  <c r="I18" s="1"/>
  <c r="J18" s="1"/>
  <c r="K18" s="1"/>
  <c r="L18" s="1"/>
  <c r="M18" s="1"/>
  <c r="N18" s="1"/>
  <c r="O18" s="1"/>
  <c r="P18" s="1"/>
  <c r="Q18" s="1"/>
  <c r="R18" s="1"/>
  <c r="S18" s="1"/>
  <c r="T18" s="1"/>
  <c r="U18" s="1"/>
  <c r="V18" s="1"/>
  <c r="W18" s="1"/>
  <c r="X18" s="1"/>
  <c r="Y18" s="1"/>
  <c r="Z18" s="1"/>
  <c r="AA18" s="1"/>
  <c r="AB18" s="1"/>
  <c r="AC18" s="1"/>
  <c r="AD18" s="1"/>
  <c r="AE18" s="1"/>
  <c r="AF18" s="1"/>
  <c r="AG18" s="1"/>
  <c r="AH18" s="1"/>
  <c r="AI18" s="1"/>
  <c r="AJ18" s="1"/>
  <c r="AK18" s="1"/>
  <c r="AL18" s="1"/>
  <c r="AM18" s="1"/>
  <c r="AN18" s="1"/>
  <c r="AO18" s="1"/>
  <c r="AP18" s="1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BD18" s="1"/>
  <c r="BE18" s="1"/>
  <c r="BF18" s="1"/>
  <c r="BG18" s="1"/>
  <c r="BH18" s="1"/>
  <c r="BI18" s="1"/>
  <c r="BJ18" s="1"/>
  <c r="BK18" s="1"/>
  <c r="BL18" s="1"/>
  <c r="BM18" s="1"/>
  <c r="BN18" s="1"/>
  <c r="BO18" s="1"/>
  <c r="BP18" s="1"/>
  <c r="BQ18" s="1"/>
  <c r="BR18" s="1"/>
  <c r="BS18" s="1"/>
  <c r="BT18" s="1"/>
  <c r="BU18" s="1"/>
  <c r="BV18" s="1"/>
  <c r="BW18" s="1"/>
  <c r="BX18" s="1"/>
  <c r="BY18" s="1"/>
  <c r="BZ18" s="1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3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U31" s="1"/>
  <c r="BU33" s="1"/>
  <c r="BT28"/>
  <c r="BS28"/>
  <c r="BR28"/>
  <c r="BQ28"/>
  <c r="BP28"/>
  <c r="BO28"/>
  <c r="BO31" s="1"/>
  <c r="BO33" s="1"/>
  <c r="BN28"/>
  <c r="BM28"/>
  <c r="BL28"/>
  <c r="BK28"/>
  <c r="BJ28"/>
  <c r="BI28"/>
  <c r="BI31" s="1"/>
  <c r="BI33" s="1"/>
  <c r="BH28"/>
  <c r="BG28"/>
  <c r="BF28"/>
  <c r="BE28"/>
  <c r="BD28"/>
  <c r="BC28"/>
  <c r="BC31" s="1"/>
  <c r="BC33" s="1"/>
  <c r="BB28"/>
  <c r="BA28"/>
  <c r="AZ28"/>
  <c r="AY28"/>
  <c r="AX28"/>
  <c r="AW28"/>
  <c r="AW31" s="1"/>
  <c r="AW33" s="1"/>
  <c r="AV28"/>
  <c r="AU28"/>
  <c r="AT28"/>
  <c r="AS28"/>
  <c r="AR28"/>
  <c r="AQ28"/>
  <c r="AQ31" s="1"/>
  <c r="AQ33" s="1"/>
  <c r="AP28"/>
  <c r="AO28"/>
  <c r="AN28"/>
  <c r="AM28"/>
  <c r="AL28"/>
  <c r="AK28"/>
  <c r="AK31" s="1"/>
  <c r="AK33" s="1"/>
  <c r="AJ28"/>
  <c r="AI28"/>
  <c r="AH28"/>
  <c r="AG28"/>
  <c r="AF28"/>
  <c r="AE28"/>
  <c r="AE31" s="1"/>
  <c r="AE33" s="1"/>
  <c r="AD28"/>
  <c r="AC28"/>
  <c r="AB28"/>
  <c r="AA28"/>
  <c r="Z28"/>
  <c r="Y28"/>
  <c r="Y31" s="1"/>
  <c r="Y33" s="1"/>
  <c r="X28"/>
  <c r="W28"/>
  <c r="V28"/>
  <c r="U28"/>
  <c r="T28"/>
  <c r="S28"/>
  <c r="S31" s="1"/>
  <c r="S33" s="1"/>
  <c r="R28"/>
  <c r="Q28"/>
  <c r="P28"/>
  <c r="O28"/>
  <c r="N28"/>
  <c r="M28"/>
  <c r="M31" s="1"/>
  <c r="M33" s="1"/>
  <c r="L28"/>
  <c r="K28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U31" s="1"/>
  <c r="BT28"/>
  <c r="BS28"/>
  <c r="BR28"/>
  <c r="BQ28"/>
  <c r="BP28"/>
  <c r="BO28"/>
  <c r="BO31" s="1"/>
  <c r="BN28"/>
  <c r="BM28"/>
  <c r="BL28"/>
  <c r="BK28"/>
  <c r="BJ28"/>
  <c r="BI28"/>
  <c r="BI31" s="1"/>
  <c r="BH28"/>
  <c r="BG28"/>
  <c r="BF28"/>
  <c r="BE28"/>
  <c r="BD28"/>
  <c r="BC28"/>
  <c r="BC31" s="1"/>
  <c r="BB28"/>
  <c r="BA28"/>
  <c r="AZ28"/>
  <c r="AZ31" s="1"/>
  <c r="AY28"/>
  <c r="AX28"/>
  <c r="AW28"/>
  <c r="AW31" s="1"/>
  <c r="AV28"/>
  <c r="AU28"/>
  <c r="AT28"/>
  <c r="AT31" s="1"/>
  <c r="AS28"/>
  <c r="AR28"/>
  <c r="AQ28"/>
  <c r="AQ31" s="1"/>
  <c r="AP28"/>
  <c r="AO28"/>
  <c r="AN28"/>
  <c r="AN31" s="1"/>
  <c r="AM28"/>
  <c r="AL28"/>
  <c r="AK28"/>
  <c r="AK31" s="1"/>
  <c r="AJ28"/>
  <c r="AI28"/>
  <c r="AH28"/>
  <c r="AH31" s="1"/>
  <c r="AG28"/>
  <c r="AF28"/>
  <c r="AE28"/>
  <c r="AE31" s="1"/>
  <c r="AD28"/>
  <c r="AC28"/>
  <c r="AB28"/>
  <c r="AB31" s="1"/>
  <c r="AA28"/>
  <c r="Z28"/>
  <c r="Y28"/>
  <c r="Y31" s="1"/>
  <c r="X28"/>
  <c r="W28"/>
  <c r="V28"/>
  <c r="V31" s="1"/>
  <c r="U28"/>
  <c r="T28"/>
  <c r="S28"/>
  <c r="S31" s="1"/>
  <c r="R28"/>
  <c r="Q28"/>
  <c r="P28"/>
  <c r="P31" s="1"/>
  <c r="O28"/>
  <c r="N28"/>
  <c r="M28"/>
  <c r="M31" s="1"/>
  <c r="L28"/>
  <c r="K28"/>
  <c r="J28"/>
  <c r="J31" s="1"/>
  <c r="I28"/>
  <c r="H28"/>
  <c r="G28"/>
  <c r="G31" s="1"/>
  <c r="F28"/>
  <c r="E28"/>
  <c r="D28"/>
  <c r="D31" s="1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1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U31" s="1"/>
  <c r="BU33" s="1"/>
  <c r="BT28"/>
  <c r="BS28"/>
  <c r="BR28"/>
  <c r="BQ28"/>
  <c r="BP28"/>
  <c r="BO28"/>
  <c r="BO31" s="1"/>
  <c r="BO33" s="1"/>
  <c r="BN28"/>
  <c r="BM28"/>
  <c r="BL28"/>
  <c r="BK28"/>
  <c r="BJ28"/>
  <c r="BI28"/>
  <c r="BI31" s="1"/>
  <c r="BI33" s="1"/>
  <c r="BH28"/>
  <c r="BG28"/>
  <c r="BF28"/>
  <c r="BE28"/>
  <c r="BD28"/>
  <c r="BC28"/>
  <c r="BC31" s="1"/>
  <c r="BC33" s="1"/>
  <c r="BB28"/>
  <c r="BA28"/>
  <c r="AZ28"/>
  <c r="AY28"/>
  <c r="AX28"/>
  <c r="AW28"/>
  <c r="AW31" s="1"/>
  <c r="AW33" s="1"/>
  <c r="AV28"/>
  <c r="AU28"/>
  <c r="AT28"/>
  <c r="AS28"/>
  <c r="AR28"/>
  <c r="AQ28"/>
  <c r="AQ31" s="1"/>
  <c r="AQ33" s="1"/>
  <c r="AP28"/>
  <c r="AO28"/>
  <c r="AN28"/>
  <c r="AM28"/>
  <c r="AL28"/>
  <c r="AK28"/>
  <c r="AK31" s="1"/>
  <c r="AK33" s="1"/>
  <c r="AJ28"/>
  <c r="AI28"/>
  <c r="AH28"/>
  <c r="AG28"/>
  <c r="AF28"/>
  <c r="AE28"/>
  <c r="AE31" s="1"/>
  <c r="AE33" s="1"/>
  <c r="AD28"/>
  <c r="AC28"/>
  <c r="AB28"/>
  <c r="AA28"/>
  <c r="Z28"/>
  <c r="Y28"/>
  <c r="Y31" s="1"/>
  <c r="Y33" s="1"/>
  <c r="X28"/>
  <c r="W28"/>
  <c r="V28"/>
  <c r="U28"/>
  <c r="T28"/>
  <c r="S28"/>
  <c r="S31" s="1"/>
  <c r="S33" s="1"/>
  <c r="R28"/>
  <c r="Q28"/>
  <c r="P28"/>
  <c r="O28"/>
  <c r="N28"/>
  <c r="M28"/>
  <c r="M31" s="1"/>
  <c r="M33" s="1"/>
  <c r="L28"/>
  <c r="K28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Z32" i="10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A1" i="2"/>
  <c r="C4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C17"/>
  <c r="D17" s="1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29"/>
  <c r="D29" s="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BZ32" i="8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I31" s="1"/>
  <c r="BI33" s="1"/>
  <c r="BH28"/>
  <c r="BG28"/>
  <c r="BF28"/>
  <c r="BE28"/>
  <c r="BD28"/>
  <c r="BC28"/>
  <c r="BC31" s="1"/>
  <c r="BC33" s="1"/>
  <c r="BB28"/>
  <c r="BA28"/>
  <c r="AZ28"/>
  <c r="AY28"/>
  <c r="AX28"/>
  <c r="AW28"/>
  <c r="AW31" s="1"/>
  <c r="AW33" s="1"/>
  <c r="AV28"/>
  <c r="AU28"/>
  <c r="AT28"/>
  <c r="AS28"/>
  <c r="AR28"/>
  <c r="AQ28"/>
  <c r="AQ31" s="1"/>
  <c r="AQ33" s="1"/>
  <c r="AP28"/>
  <c r="AO28"/>
  <c r="AN28"/>
  <c r="AN31" s="1"/>
  <c r="AN33" s="1"/>
  <c r="AM28"/>
  <c r="AL28"/>
  <c r="AK28"/>
  <c r="AK31" s="1"/>
  <c r="AK33" s="1"/>
  <c r="AJ28"/>
  <c r="AI28"/>
  <c r="AH28"/>
  <c r="AH31" s="1"/>
  <c r="AH33" s="1"/>
  <c r="AG28"/>
  <c r="AF28"/>
  <c r="AE28"/>
  <c r="AE31" s="1"/>
  <c r="AE33" s="1"/>
  <c r="AD28"/>
  <c r="AC28"/>
  <c r="AB28"/>
  <c r="AB31" s="1"/>
  <c r="AB33" s="1"/>
  <c r="AA28"/>
  <c r="Z28"/>
  <c r="Y28"/>
  <c r="Y31" s="1"/>
  <c r="Y33" s="1"/>
  <c r="X28"/>
  <c r="W28"/>
  <c r="V28"/>
  <c r="V31" s="1"/>
  <c r="V33" s="1"/>
  <c r="U28"/>
  <c r="T28"/>
  <c r="S28"/>
  <c r="S31" s="1"/>
  <c r="S33" s="1"/>
  <c r="R28"/>
  <c r="Q28"/>
  <c r="P28"/>
  <c r="P31" s="1"/>
  <c r="P33" s="1"/>
  <c r="O28"/>
  <c r="N28"/>
  <c r="M28"/>
  <c r="M31" s="1"/>
  <c r="M33" s="1"/>
  <c r="L28"/>
  <c r="K28"/>
  <c r="J28"/>
  <c r="J31" s="1"/>
  <c r="J33" s="1"/>
  <c r="I28"/>
  <c r="H28"/>
  <c r="G28"/>
  <c r="G31" s="1"/>
  <c r="G33" s="1"/>
  <c r="F28"/>
  <c r="E28"/>
  <c r="D28"/>
  <c r="D31" s="1"/>
  <c r="D33" s="1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7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Q31" s="1"/>
  <c r="AQ33" s="1"/>
  <c r="AP28"/>
  <c r="AO28"/>
  <c r="AN28"/>
  <c r="AM28"/>
  <c r="AL28"/>
  <c r="AK28"/>
  <c r="AK31" s="1"/>
  <c r="AK33" s="1"/>
  <c r="AJ28"/>
  <c r="AI28"/>
  <c r="AH28"/>
  <c r="AG28"/>
  <c r="AF28"/>
  <c r="AE28"/>
  <c r="AE31" s="1"/>
  <c r="AE33" s="1"/>
  <c r="AD28"/>
  <c r="AC28"/>
  <c r="AB28"/>
  <c r="AA28"/>
  <c r="Z28"/>
  <c r="Y28"/>
  <c r="Y31" s="1"/>
  <c r="Y33" s="1"/>
  <c r="X28"/>
  <c r="W28"/>
  <c r="V28"/>
  <c r="U28"/>
  <c r="T28"/>
  <c r="S28"/>
  <c r="S31" s="1"/>
  <c r="S33" s="1"/>
  <c r="R28"/>
  <c r="Q28"/>
  <c r="P28"/>
  <c r="O28"/>
  <c r="N28"/>
  <c r="M28"/>
  <c r="M31" s="1"/>
  <c r="M33" s="1"/>
  <c r="L28"/>
  <c r="K28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6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M31" s="1"/>
  <c r="M33" s="1"/>
  <c r="L28"/>
  <c r="K28"/>
  <c r="J28"/>
  <c r="J31" s="1"/>
  <c r="J33" s="1"/>
  <c r="I28"/>
  <c r="H28"/>
  <c r="G28"/>
  <c r="G31" s="1"/>
  <c r="G33" s="1"/>
  <c r="F28"/>
  <c r="E28"/>
  <c r="D28"/>
  <c r="D31" s="1"/>
  <c r="D33" s="1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5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Y31" s="1"/>
  <c r="X28"/>
  <c r="W28"/>
  <c r="V28"/>
  <c r="U28"/>
  <c r="T28"/>
  <c r="S28"/>
  <c r="S31" s="1"/>
  <c r="R28"/>
  <c r="Q28"/>
  <c r="P28"/>
  <c r="O28"/>
  <c r="N28"/>
  <c r="M28"/>
  <c r="M31" s="1"/>
  <c r="L28"/>
  <c r="K28"/>
  <c r="J28"/>
  <c r="I28"/>
  <c r="H28"/>
  <c r="G28"/>
  <c r="G31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4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6"/>
  <c r="D16" s="1"/>
  <c r="E16" s="1"/>
  <c r="F16" s="1"/>
  <c r="G16" s="1"/>
  <c r="H16" s="1"/>
  <c r="I16" s="1"/>
  <c r="J16" s="1"/>
  <c r="K16" s="1"/>
  <c r="L16" s="1"/>
  <c r="M16" s="1"/>
  <c r="N16" s="1"/>
  <c r="O16" s="1"/>
  <c r="P16" s="1"/>
  <c r="Q16" s="1"/>
  <c r="R16" s="1"/>
  <c r="S16" s="1"/>
  <c r="T16" s="1"/>
  <c r="U16" s="1"/>
  <c r="V16" s="1"/>
  <c r="W16" s="1"/>
  <c r="X16" s="1"/>
  <c r="Y16" s="1"/>
  <c r="Z16" s="1"/>
  <c r="AA16" s="1"/>
  <c r="AB16" s="1"/>
  <c r="AC16" s="1"/>
  <c r="AD16" s="1"/>
  <c r="AE16" s="1"/>
  <c r="AF16" s="1"/>
  <c r="AG16" s="1"/>
  <c r="AH16" s="1"/>
  <c r="AI16" s="1"/>
  <c r="AJ16" s="1"/>
  <c r="AK16" s="1"/>
  <c r="AL16" s="1"/>
  <c r="AM16" s="1"/>
  <c r="AN16" s="1"/>
  <c r="AO16" s="1"/>
  <c r="AP16" s="1"/>
  <c r="AQ16" s="1"/>
  <c r="AR16" s="1"/>
  <c r="AS16" s="1"/>
  <c r="AT16" s="1"/>
  <c r="AU16" s="1"/>
  <c r="AV16" s="1"/>
  <c r="AW16" s="1"/>
  <c r="AX16" s="1"/>
  <c r="AY16" s="1"/>
  <c r="AZ16" s="1"/>
  <c r="BA16" s="1"/>
  <c r="BB16" s="1"/>
  <c r="BC16" s="1"/>
  <c r="BD16" s="1"/>
  <c r="BE16" s="1"/>
  <c r="BF16" s="1"/>
  <c r="BG16" s="1"/>
  <c r="BH16" s="1"/>
  <c r="BI16" s="1"/>
  <c r="BJ16" s="1"/>
  <c r="BK16" s="1"/>
  <c r="BL16" s="1"/>
  <c r="BM16" s="1"/>
  <c r="BN16" s="1"/>
  <c r="BO16" s="1"/>
  <c r="BP16" s="1"/>
  <c r="BQ16" s="1"/>
  <c r="BR16" s="1"/>
  <c r="BS16" s="1"/>
  <c r="BT16" s="1"/>
  <c r="BU16" s="1"/>
  <c r="BV16" s="1"/>
  <c r="BW16" s="1"/>
  <c r="BX16" s="1"/>
  <c r="BY16" s="1"/>
  <c r="BZ16" s="1"/>
  <c r="BZ15"/>
  <c r="BZ28" s="1"/>
  <c r="BY15"/>
  <c r="BY28" s="1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E28" s="1"/>
  <c r="D15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3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29"/>
  <c r="D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A2" i="34"/>
  <c r="A2" i="33"/>
  <c r="K80" i="34"/>
  <c r="K81"/>
  <c r="K82"/>
  <c r="K83"/>
  <c r="K84"/>
  <c r="D31" i="5" l="1"/>
  <c r="J31"/>
  <c r="P31"/>
  <c r="V31"/>
  <c r="D31" i="7"/>
  <c r="D33" s="1"/>
  <c r="J31"/>
  <c r="J33" s="1"/>
  <c r="P31"/>
  <c r="P33" s="1"/>
  <c r="V31"/>
  <c r="V33" s="1"/>
  <c r="D31" i="11"/>
  <c r="D33" s="1"/>
  <c r="J31"/>
  <c r="J33" s="1"/>
  <c r="P31"/>
  <c r="P33" s="1"/>
  <c r="V31"/>
  <c r="V33" s="1"/>
  <c r="D31" i="13"/>
  <c r="D33" s="1"/>
  <c r="J31"/>
  <c r="J33" s="1"/>
  <c r="P31"/>
  <c r="P33" s="1"/>
  <c r="V31"/>
  <c r="V33" s="1"/>
  <c r="AB31"/>
  <c r="AB33" s="1"/>
  <c r="AH31"/>
  <c r="AH33" s="1"/>
  <c r="D31" i="15"/>
  <c r="D33" s="1"/>
  <c r="J31"/>
  <c r="J33" s="1"/>
  <c r="P31"/>
  <c r="P33" s="1"/>
  <c r="V31"/>
  <c r="V33" s="1"/>
  <c r="AB31"/>
  <c r="AB33" s="1"/>
  <c r="AH31"/>
  <c r="AH33" s="1"/>
  <c r="AN31"/>
  <c r="AN33" s="1"/>
  <c r="D31" i="14"/>
  <c r="D33" s="1"/>
  <c r="J31"/>
  <c r="J33" s="1"/>
  <c r="P31"/>
  <c r="P33" s="1"/>
  <c r="V31"/>
  <c r="V33" s="1"/>
  <c r="AB31"/>
  <c r="AB33" s="1"/>
  <c r="AH31"/>
  <c r="AH33" s="1"/>
  <c r="AN31" i="13"/>
  <c r="AN33" s="1"/>
  <c r="AB31" i="7"/>
  <c r="AB33" s="1"/>
  <c r="AH31"/>
  <c r="AH33" s="1"/>
  <c r="AN31"/>
  <c r="AN33" s="1"/>
  <c r="AT31"/>
  <c r="AT33" s="1"/>
  <c r="AT31" i="8"/>
  <c r="AT33" s="1"/>
  <c r="AZ31"/>
  <c r="AZ33" s="1"/>
  <c r="BF31"/>
  <c r="BF33" s="1"/>
  <c r="BF31" i="12"/>
  <c r="BL31"/>
  <c r="BR31"/>
  <c r="BX31"/>
  <c r="AN31" i="14"/>
  <c r="AN33" s="1"/>
  <c r="AT31"/>
  <c r="AT33" s="1"/>
  <c r="AZ31"/>
  <c r="AZ33" s="1"/>
  <c r="BF31"/>
  <c r="BF33" s="1"/>
  <c r="BL31"/>
  <c r="BL33" s="1"/>
  <c r="BR31"/>
  <c r="BR33" s="1"/>
  <c r="BX31"/>
  <c r="BX33" s="1"/>
  <c r="AB31" i="11"/>
  <c r="AB33" s="1"/>
  <c r="AH31"/>
  <c r="AH33" s="1"/>
  <c r="AN31"/>
  <c r="AN33" s="1"/>
  <c r="AT31"/>
  <c r="AT33" s="1"/>
  <c r="AZ31"/>
  <c r="AZ33" s="1"/>
  <c r="BF31"/>
  <c r="BF33" s="1"/>
  <c r="BL31"/>
  <c r="BL33" s="1"/>
  <c r="BR31"/>
  <c r="BR33" s="1"/>
  <c r="BX31"/>
  <c r="BX33" s="1"/>
  <c r="AT31" i="13"/>
  <c r="AT33" s="1"/>
  <c r="AZ31"/>
  <c r="AZ33" s="1"/>
  <c r="BF31"/>
  <c r="BF33" s="1"/>
  <c r="BL31"/>
  <c r="BL33" s="1"/>
  <c r="BR31"/>
  <c r="BR33" s="1"/>
  <c r="BX31"/>
  <c r="BX33" s="1"/>
  <c r="AT31" i="15"/>
  <c r="AT33" s="1"/>
  <c r="AZ31"/>
  <c r="AZ33" s="1"/>
  <c r="BF31"/>
  <c r="BF33" s="1"/>
  <c r="BL31"/>
  <c r="BL33" s="1"/>
  <c r="BR31"/>
  <c r="BR33" s="1"/>
  <c r="BX31"/>
  <c r="BX33" s="1"/>
  <c r="C30" i="33"/>
  <c r="H39"/>
  <c r="D19" i="11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U19"/>
  <c r="BU21" s="1"/>
  <c r="BX19"/>
  <c r="BX21" s="1"/>
  <c r="C21" i="20"/>
  <c r="C22" s="1"/>
  <c r="D30" i="33"/>
  <c r="F19" i="11"/>
  <c r="F21" s="1"/>
  <c r="I19"/>
  <c r="I21" s="1"/>
  <c r="L19"/>
  <c r="L21" s="1"/>
  <c r="O19"/>
  <c r="O21" s="1"/>
  <c r="R19"/>
  <c r="R21" s="1"/>
  <c r="D19" i="7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U19"/>
  <c r="BU21" s="1"/>
  <c r="BX19"/>
  <c r="BX21" s="1"/>
  <c r="C21" i="19"/>
  <c r="C22" s="1"/>
  <c r="BL31" i="8"/>
  <c r="BL33" s="1"/>
  <c r="BO31"/>
  <c r="BO33" s="1"/>
  <c r="BR31"/>
  <c r="BR33" s="1"/>
  <c r="BU31"/>
  <c r="BU33" s="1"/>
  <c r="BX31"/>
  <c r="BX33" s="1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9" s="1"/>
  <c r="BZ21" s="1"/>
  <c r="E19" i="15"/>
  <c r="E21" s="1"/>
  <c r="H19"/>
  <c r="H21" s="1"/>
  <c r="K19"/>
  <c r="K21" s="1"/>
  <c r="N19"/>
  <c r="N21" s="1"/>
  <c r="Q19"/>
  <c r="Q21" s="1"/>
  <c r="T19"/>
  <c r="T21" s="1"/>
  <c r="W19"/>
  <c r="W21" s="1"/>
  <c r="D19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U19"/>
  <c r="BU21" s="1"/>
  <c r="BX19"/>
  <c r="BX21" s="1"/>
  <c r="F19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BK19"/>
  <c r="BK21" s="1"/>
  <c r="BN19"/>
  <c r="BN21" s="1"/>
  <c r="BQ19"/>
  <c r="BQ21" s="1"/>
  <c r="BT19"/>
  <c r="BT21" s="1"/>
  <c r="BW19"/>
  <c r="BW21" s="1"/>
  <c r="BZ19"/>
  <c r="BZ21" s="1"/>
  <c r="E19" i="5"/>
  <c r="H19"/>
  <c r="H21" s="1"/>
  <c r="K19"/>
  <c r="K21" s="1"/>
  <c r="N19"/>
  <c r="N21" s="1"/>
  <c r="Q19"/>
  <c r="Q21" s="1"/>
  <c r="T19"/>
  <c r="T21" s="1"/>
  <c r="W19"/>
  <c r="W21" s="1"/>
  <c r="Z19"/>
  <c r="Z21" s="1"/>
  <c r="AC19"/>
  <c r="AC21" s="1"/>
  <c r="AF19"/>
  <c r="AF21" s="1"/>
  <c r="P31" i="6"/>
  <c r="P33" s="1"/>
  <c r="S31"/>
  <c r="S33" s="1"/>
  <c r="V31"/>
  <c r="V33" s="1"/>
  <c r="Y31"/>
  <c r="Y33" s="1"/>
  <c r="AB31"/>
  <c r="AB33" s="1"/>
  <c r="AE31"/>
  <c r="AE33" s="1"/>
  <c r="AH31"/>
  <c r="AH33" s="1"/>
  <c r="E19" i="12"/>
  <c r="E21" s="1"/>
  <c r="H19"/>
  <c r="H21" s="1"/>
  <c r="K19"/>
  <c r="K21" s="1"/>
  <c r="N19"/>
  <c r="N21" s="1"/>
  <c r="Q19"/>
  <c r="Q21" s="1"/>
  <c r="T19"/>
  <c r="T21" s="1"/>
  <c r="W19"/>
  <c r="W21" s="1"/>
  <c r="Z19"/>
  <c r="Z21" s="1"/>
  <c r="F19" i="13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D20" i="14"/>
  <c r="G20"/>
  <c r="J20"/>
  <c r="M20"/>
  <c r="P20"/>
  <c r="S20"/>
  <c r="V20"/>
  <c r="Y20"/>
  <c r="AB20"/>
  <c r="AE20"/>
  <c r="AH20"/>
  <c r="AK20"/>
  <c r="AN20"/>
  <c r="AQ20"/>
  <c r="AT20"/>
  <c r="AW20"/>
  <c r="AZ20"/>
  <c r="BC20"/>
  <c r="BF20"/>
  <c r="BI20"/>
  <c r="BL20"/>
  <c r="BO20"/>
  <c r="BR20"/>
  <c r="BU20"/>
  <c r="BX20"/>
  <c r="G19" i="5"/>
  <c r="G21" s="1"/>
  <c r="P19"/>
  <c r="P21" s="1"/>
  <c r="AB19"/>
  <c r="AB21" s="1"/>
  <c r="AN19"/>
  <c r="AN21" s="1"/>
  <c r="BU19"/>
  <c r="BU21" s="1"/>
  <c r="F19" i="7"/>
  <c r="I19"/>
  <c r="L19"/>
  <c r="O19"/>
  <c r="U19"/>
  <c r="X19"/>
  <c r="AA19"/>
  <c r="AD19"/>
  <c r="AG19"/>
  <c r="AJ19"/>
  <c r="AM19"/>
  <c r="AP19"/>
  <c r="AS19"/>
  <c r="AV19"/>
  <c r="AY19"/>
  <c r="BB19"/>
  <c r="BE19"/>
  <c r="BH19"/>
  <c r="BK19"/>
  <c r="BN19"/>
  <c r="BQ19"/>
  <c r="BT19"/>
  <c r="BW19"/>
  <c r="BZ19"/>
  <c r="B9" i="33"/>
  <c r="BV9"/>
  <c r="BP9"/>
  <c r="BM9"/>
  <c r="BJ9"/>
  <c r="BG9"/>
  <c r="BD9"/>
  <c r="BA9"/>
  <c r="AX9"/>
  <c r="AU9"/>
  <c r="AR9"/>
  <c r="AO9"/>
  <c r="AL9"/>
  <c r="AI9"/>
  <c r="AF9"/>
  <c r="AC9"/>
  <c r="Z9"/>
  <c r="W9"/>
  <c r="T9"/>
  <c r="Q9"/>
  <c r="N9"/>
  <c r="K9"/>
  <c r="H9"/>
  <c r="E9"/>
  <c r="E19" i="10"/>
  <c r="H19"/>
  <c r="K19"/>
  <c r="N19"/>
  <c r="Q19"/>
  <c r="T19"/>
  <c r="W19"/>
  <c r="Z19"/>
  <c r="AC19"/>
  <c r="AF19"/>
  <c r="AI19"/>
  <c r="AL19"/>
  <c r="AO19"/>
  <c r="AR19"/>
  <c r="AU19"/>
  <c r="AX19"/>
  <c r="BA19"/>
  <c r="BD19"/>
  <c r="BG19"/>
  <c r="BJ19"/>
  <c r="BM19"/>
  <c r="BP19"/>
  <c r="BS19"/>
  <c r="BV19"/>
  <c r="BY19"/>
  <c r="U19" i="11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BK19"/>
  <c r="BK21" s="1"/>
  <c r="BN19"/>
  <c r="BN21" s="1"/>
  <c r="BQ19"/>
  <c r="BQ21" s="1"/>
  <c r="BT19"/>
  <c r="BT21" s="1"/>
  <c r="BW19"/>
  <c r="BW21" s="1"/>
  <c r="BZ19"/>
  <c r="BZ21" s="1"/>
  <c r="D19" i="12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U19"/>
  <c r="BU21" s="1"/>
  <c r="BX19"/>
  <c r="BX21" s="1"/>
  <c r="E19" i="13"/>
  <c r="E21" s="1"/>
  <c r="H19"/>
  <c r="H21" s="1"/>
  <c r="K19"/>
  <c r="K21" s="1"/>
  <c r="N19"/>
  <c r="N21" s="1"/>
  <c r="Q19"/>
  <c r="Q21" s="1"/>
  <c r="T19"/>
  <c r="T21" s="1"/>
  <c r="W19"/>
  <c r="W21" s="1"/>
  <c r="F20" i="14"/>
  <c r="I20"/>
  <c r="L20"/>
  <c r="O20"/>
  <c r="R20"/>
  <c r="U20"/>
  <c r="X20"/>
  <c r="AA20"/>
  <c r="AD20"/>
  <c r="AG20"/>
  <c r="AJ20"/>
  <c r="AM20"/>
  <c r="AP20"/>
  <c r="AS20"/>
  <c r="AV20"/>
  <c r="AY20"/>
  <c r="BB20"/>
  <c r="BE20"/>
  <c r="BH20"/>
  <c r="BK20"/>
  <c r="BN20"/>
  <c r="BQ20"/>
  <c r="BT20"/>
  <c r="BW20"/>
  <c r="BZ20"/>
  <c r="G19" i="17"/>
  <c r="G21" s="1"/>
  <c r="B26" i="33"/>
  <c r="F18" i="4"/>
  <c r="F20" s="1"/>
  <c r="I18"/>
  <c r="I20" s="1"/>
  <c r="L18"/>
  <c r="L20" s="1"/>
  <c r="C17" i="3"/>
  <c r="D17" s="1"/>
  <c r="E17" s="1"/>
  <c r="H18" i="4"/>
  <c r="H20" s="1"/>
  <c r="K18"/>
  <c r="K20" s="1"/>
  <c r="N18"/>
  <c r="N20" s="1"/>
  <c r="Q18"/>
  <c r="Q20" s="1"/>
  <c r="D19" i="5"/>
  <c r="D21" s="1"/>
  <c r="J19"/>
  <c r="J21" s="1"/>
  <c r="M19"/>
  <c r="M21" s="1"/>
  <c r="S19"/>
  <c r="S21" s="1"/>
  <c r="V19"/>
  <c r="V21" s="1"/>
  <c r="Y19"/>
  <c r="Y21" s="1"/>
  <c r="AE19"/>
  <c r="AE21" s="1"/>
  <c r="AH19"/>
  <c r="AH21" s="1"/>
  <c r="AK19"/>
  <c r="AK21" s="1"/>
  <c r="AQ19"/>
  <c r="AQ21" s="1"/>
  <c r="AT19"/>
  <c r="AT21" s="1"/>
  <c r="AW19"/>
  <c r="AW21" s="1"/>
  <c r="AZ19"/>
  <c r="AZ21" s="1"/>
  <c r="BC19"/>
  <c r="BC21" s="1"/>
  <c r="BF19"/>
  <c r="BF21" s="1"/>
  <c r="BI19"/>
  <c r="BI21" s="1"/>
  <c r="BL19"/>
  <c r="BL21" s="1"/>
  <c r="BO19"/>
  <c r="BO21" s="1"/>
  <c r="BR19"/>
  <c r="BR21" s="1"/>
  <c r="BX19"/>
  <c r="BX21" s="1"/>
  <c r="R19" i="7"/>
  <c r="D18" i="4"/>
  <c r="D20" s="1"/>
  <c r="G18"/>
  <c r="G20" s="1"/>
  <c r="J18"/>
  <c r="J20" s="1"/>
  <c r="M18"/>
  <c r="M20" s="1"/>
  <c r="P18"/>
  <c r="P20" s="1"/>
  <c r="S18"/>
  <c r="S20" s="1"/>
  <c r="V18"/>
  <c r="V20" s="1"/>
  <c r="Y18"/>
  <c r="Y20" s="1"/>
  <c r="AB18"/>
  <c r="AB20" s="1"/>
  <c r="AE18"/>
  <c r="AE20" s="1"/>
  <c r="AH18"/>
  <c r="AH20" s="1"/>
  <c r="AK18"/>
  <c r="AK20" s="1"/>
  <c r="AN18"/>
  <c r="AN20" s="1"/>
  <c r="AQ18"/>
  <c r="AQ20" s="1"/>
  <c r="AT18"/>
  <c r="AT20" s="1"/>
  <c r="AW18"/>
  <c r="AW20" s="1"/>
  <c r="AZ18"/>
  <c r="AZ20" s="1"/>
  <c r="BC18"/>
  <c r="BC20" s="1"/>
  <c r="BF18"/>
  <c r="BF20" s="1"/>
  <c r="BI18"/>
  <c r="BI20" s="1"/>
  <c r="BL18"/>
  <c r="BL20" s="1"/>
  <c r="BO18"/>
  <c r="BO20" s="1"/>
  <c r="BR18"/>
  <c r="BR20" s="1"/>
  <c r="BU18"/>
  <c r="BU20" s="1"/>
  <c r="BX18"/>
  <c r="BX20" s="1"/>
  <c r="F19" i="5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BK19"/>
  <c r="BK21" s="1"/>
  <c r="BN19"/>
  <c r="BN21" s="1"/>
  <c r="D19" i="6"/>
  <c r="E19" i="7"/>
  <c r="H19"/>
  <c r="K19"/>
  <c r="N19"/>
  <c r="Q19"/>
  <c r="T19"/>
  <c r="W19"/>
  <c r="Z19"/>
  <c r="AC19"/>
  <c r="AF19"/>
  <c r="AI19"/>
  <c r="D19" i="10"/>
  <c r="G19"/>
  <c r="J19"/>
  <c r="M19"/>
  <c r="P19"/>
  <c r="S19"/>
  <c r="V19"/>
  <c r="Y19"/>
  <c r="AB19"/>
  <c r="AE19"/>
  <c r="AH19"/>
  <c r="AK19"/>
  <c r="AN19"/>
  <c r="AQ19"/>
  <c r="AT19"/>
  <c r="AW19"/>
  <c r="AZ19"/>
  <c r="BC19"/>
  <c r="BF19"/>
  <c r="BI19"/>
  <c r="BL19"/>
  <c r="BO19"/>
  <c r="BR19"/>
  <c r="BU19"/>
  <c r="BX19"/>
  <c r="E19" i="11"/>
  <c r="E21" s="1"/>
  <c r="H19"/>
  <c r="H21" s="1"/>
  <c r="K19"/>
  <c r="K21" s="1"/>
  <c r="N19"/>
  <c r="N21" s="1"/>
  <c r="Q19"/>
  <c r="Q21" s="1"/>
  <c r="T19"/>
  <c r="T21" s="1"/>
  <c r="W19"/>
  <c r="W21" s="1"/>
  <c r="Z19"/>
  <c r="Z21" s="1"/>
  <c r="AC19"/>
  <c r="AC21" s="1"/>
  <c r="AF19"/>
  <c r="AF21" s="1"/>
  <c r="F19" i="12"/>
  <c r="F21" s="1"/>
  <c r="I19"/>
  <c r="I21" s="1"/>
  <c r="L19"/>
  <c r="L21" s="1"/>
  <c r="O19"/>
  <c r="O21" s="1"/>
  <c r="R19"/>
  <c r="R21" s="1"/>
  <c r="U19"/>
  <c r="U21" s="1"/>
  <c r="X19"/>
  <c r="X21" s="1"/>
  <c r="AA19"/>
  <c r="AA21" s="1"/>
  <c r="AD19"/>
  <c r="AD21" s="1"/>
  <c r="AG19"/>
  <c r="AG21" s="1"/>
  <c r="AJ19"/>
  <c r="AJ21" s="1"/>
  <c r="AM19"/>
  <c r="AM21" s="1"/>
  <c r="AP19"/>
  <c r="AP21" s="1"/>
  <c r="AS19"/>
  <c r="AS21" s="1"/>
  <c r="AV19"/>
  <c r="AV21" s="1"/>
  <c r="AY19"/>
  <c r="AY21" s="1"/>
  <c r="BB19"/>
  <c r="BB21" s="1"/>
  <c r="BE19"/>
  <c r="BE21" s="1"/>
  <c r="BH19"/>
  <c r="BH21" s="1"/>
  <c r="D19" i="13"/>
  <c r="D21" s="1"/>
  <c r="G19"/>
  <c r="G21" s="1"/>
  <c r="J19"/>
  <c r="J21" s="1"/>
  <c r="M19"/>
  <c r="M21" s="1"/>
  <c r="P19"/>
  <c r="P21" s="1"/>
  <c r="S19"/>
  <c r="S21" s="1"/>
  <c r="V19"/>
  <c r="V21" s="1"/>
  <c r="Y19"/>
  <c r="Y21" s="1"/>
  <c r="AB19"/>
  <c r="AB21" s="1"/>
  <c r="AE19"/>
  <c r="AE21" s="1"/>
  <c r="AH19"/>
  <c r="AH21" s="1"/>
  <c r="AK19"/>
  <c r="AK21" s="1"/>
  <c r="AN19"/>
  <c r="AN21" s="1"/>
  <c r="AQ19"/>
  <c r="AQ21" s="1"/>
  <c r="E20" i="14"/>
  <c r="H20"/>
  <c r="K20"/>
  <c r="N20"/>
  <c r="Q20"/>
  <c r="T20"/>
  <c r="W20"/>
  <c r="Z20"/>
  <c r="AC20"/>
  <c r="AF20"/>
  <c r="G18" i="18"/>
  <c r="E20" i="33" s="1"/>
  <c r="E20" i="18"/>
  <c r="C20" i="33"/>
  <c r="F18" i="18"/>
  <c r="O18" i="4"/>
  <c r="O20" s="1"/>
  <c r="T18"/>
  <c r="T20" s="1"/>
  <c r="R18"/>
  <c r="R20" s="1"/>
  <c r="U18"/>
  <c r="U20" s="1"/>
  <c r="X18"/>
  <c r="X20" s="1"/>
  <c r="AA18"/>
  <c r="AA20" s="1"/>
  <c r="AD18"/>
  <c r="AD20" s="1"/>
  <c r="AG18"/>
  <c r="AG20" s="1"/>
  <c r="AJ18"/>
  <c r="AJ20" s="1"/>
  <c r="AM18"/>
  <c r="AM20" s="1"/>
  <c r="AP18"/>
  <c r="AP20" s="1"/>
  <c r="AS18"/>
  <c r="AS20" s="1"/>
  <c r="AV18"/>
  <c r="AV20" s="1"/>
  <c r="AY18"/>
  <c r="AY20" s="1"/>
  <c r="BB18"/>
  <c r="BB20" s="1"/>
  <c r="BE18"/>
  <c r="BE20" s="1"/>
  <c r="BH18"/>
  <c r="BH20" s="1"/>
  <c r="BK18"/>
  <c r="BK20" s="1"/>
  <c r="BN18"/>
  <c r="BN20" s="1"/>
  <c r="BQ18"/>
  <c r="BQ20" s="1"/>
  <c r="BT18"/>
  <c r="BT20" s="1"/>
  <c r="BW18"/>
  <c r="BW20" s="1"/>
  <c r="W18"/>
  <c r="W20" s="1"/>
  <c r="Z18"/>
  <c r="Z20" s="1"/>
  <c r="AC18"/>
  <c r="AC20" s="1"/>
  <c r="AF18"/>
  <c r="AF20" s="1"/>
  <c r="AI18"/>
  <c r="AI20" s="1"/>
  <c r="AL18"/>
  <c r="AL20" s="1"/>
  <c r="AO18"/>
  <c r="AO20" s="1"/>
  <c r="AR18"/>
  <c r="AR20" s="1"/>
  <c r="AU18"/>
  <c r="AU20" s="1"/>
  <c r="AX18"/>
  <c r="AX20" s="1"/>
  <c r="BA18"/>
  <c r="BA20" s="1"/>
  <c r="BD18"/>
  <c r="BD20" s="1"/>
  <c r="BG18"/>
  <c r="BG20" s="1"/>
  <c r="BJ18"/>
  <c r="BJ20" s="1"/>
  <c r="I6" i="33"/>
  <c r="F6"/>
  <c r="BS6"/>
  <c r="BP6"/>
  <c r="BJ6"/>
  <c r="BG6"/>
  <c r="BA6"/>
  <c r="AX6"/>
  <c r="AR6"/>
  <c r="AO6"/>
  <c r="AI6"/>
  <c r="AF6"/>
  <c r="Z6"/>
  <c r="W6"/>
  <c r="Q6"/>
  <c r="N6"/>
  <c r="B6"/>
  <c r="G6"/>
  <c r="AP6"/>
  <c r="AM6"/>
  <c r="X6"/>
  <c r="R6"/>
  <c r="O6"/>
  <c r="L6"/>
  <c r="H6"/>
  <c r="E6"/>
  <c r="BL6"/>
  <c r="BF6"/>
  <c r="AW6"/>
  <c r="AT6"/>
  <c r="AN6"/>
  <c r="AK6"/>
  <c r="AE6"/>
  <c r="V6"/>
  <c r="S6"/>
  <c r="J6"/>
  <c r="F31" i="15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E31"/>
  <c r="E33" s="1"/>
  <c r="H31"/>
  <c r="H33" s="1"/>
  <c r="E31" i="8"/>
  <c r="E33" s="1"/>
  <c r="H31"/>
  <c r="H33" s="1"/>
  <c r="K31"/>
  <c r="K33" s="1"/>
  <c r="N31"/>
  <c r="N33" s="1"/>
  <c r="Q31"/>
  <c r="Q33" s="1"/>
  <c r="T31"/>
  <c r="T33" s="1"/>
  <c r="E31" i="7"/>
  <c r="E33" s="1"/>
  <c r="H31"/>
  <c r="H33" s="1"/>
  <c r="K31"/>
  <c r="K33" s="1"/>
  <c r="E31" i="5"/>
  <c r="E33" s="1"/>
  <c r="H31"/>
  <c r="K31"/>
  <c r="N31"/>
  <c r="N33" s="1"/>
  <c r="Q31"/>
  <c r="E31" i="6"/>
  <c r="E33" s="1"/>
  <c r="H31"/>
  <c r="H33" s="1"/>
  <c r="K31"/>
  <c r="K33" s="1"/>
  <c r="N31"/>
  <c r="N33" s="1"/>
  <c r="D31" i="10"/>
  <c r="D33" s="1"/>
  <c r="C33" i="17"/>
  <c r="C34" s="1"/>
  <c r="C33" i="19"/>
  <c r="I31" i="4"/>
  <c r="I33" s="1"/>
  <c r="O31"/>
  <c r="O33" s="1"/>
  <c r="U31"/>
  <c r="U33" s="1"/>
  <c r="AD31"/>
  <c r="AD33" s="1"/>
  <c r="AM31"/>
  <c r="AM33" s="1"/>
  <c r="AP31"/>
  <c r="AP33" s="1"/>
  <c r="AV31"/>
  <c r="AV33" s="1"/>
  <c r="BB31"/>
  <c r="BB33" s="1"/>
  <c r="BH31"/>
  <c r="BH33" s="1"/>
  <c r="BK31"/>
  <c r="BK33" s="1"/>
  <c r="BN31"/>
  <c r="BN33" s="1"/>
  <c r="BQ31"/>
  <c r="BQ33" s="1"/>
  <c r="BW31"/>
  <c r="BW33" s="1"/>
  <c r="AB31" i="5"/>
  <c r="AE31"/>
  <c r="AE33" s="1"/>
  <c r="AH31"/>
  <c r="AK31"/>
  <c r="AN31"/>
  <c r="AN33" s="1"/>
  <c r="AQ31"/>
  <c r="AT31"/>
  <c r="AW31"/>
  <c r="AW33" s="1"/>
  <c r="AZ31"/>
  <c r="BC31"/>
  <c r="BF31"/>
  <c r="BF33" s="1"/>
  <c r="BI31"/>
  <c r="BL31"/>
  <c r="BO31"/>
  <c r="BO33" s="1"/>
  <c r="BR31"/>
  <c r="BU31"/>
  <c r="BX31"/>
  <c r="BX33" s="1"/>
  <c r="F31" i="10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F31" i="11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F31" i="12"/>
  <c r="I31"/>
  <c r="I33" s="1"/>
  <c r="L31"/>
  <c r="L33" s="1"/>
  <c r="O31"/>
  <c r="R31"/>
  <c r="R33" s="1"/>
  <c r="U31"/>
  <c r="U33" s="1"/>
  <c r="X31"/>
  <c r="X33" s="1"/>
  <c r="AA31"/>
  <c r="AA33" s="1"/>
  <c r="AD31"/>
  <c r="AD33" s="1"/>
  <c r="F31" i="13"/>
  <c r="F33" s="1"/>
  <c r="I31"/>
  <c r="I33" s="1"/>
  <c r="L31"/>
  <c r="L33" s="1"/>
  <c r="O31"/>
  <c r="O33" s="1"/>
  <c r="R31"/>
  <c r="R33" s="1"/>
  <c r="U31"/>
  <c r="U33" s="1"/>
  <c r="F31" i="14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AD31"/>
  <c r="AD33" s="1"/>
  <c r="AG31"/>
  <c r="AG33" s="1"/>
  <c r="AJ31"/>
  <c r="AJ33" s="1"/>
  <c r="BZ31" i="4"/>
  <c r="BZ33" s="1"/>
  <c r="F31"/>
  <c r="F33" s="1"/>
  <c r="L31"/>
  <c r="L33" s="1"/>
  <c r="R31"/>
  <c r="R33" s="1"/>
  <c r="X31"/>
  <c r="X33" s="1"/>
  <c r="AA31"/>
  <c r="AA33" s="1"/>
  <c r="AG31"/>
  <c r="AG33" s="1"/>
  <c r="AJ31"/>
  <c r="AJ33" s="1"/>
  <c r="AS31"/>
  <c r="AS33" s="1"/>
  <c r="AY31"/>
  <c r="AY33" s="1"/>
  <c r="BE31"/>
  <c r="BE33" s="1"/>
  <c r="BT31"/>
  <c r="BT33" s="1"/>
  <c r="AK31" i="6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AW31" i="7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E31" i="4"/>
  <c r="E33" s="1"/>
  <c r="F31" i="5"/>
  <c r="I31"/>
  <c r="L31"/>
  <c r="O31"/>
  <c r="R31"/>
  <c r="U31"/>
  <c r="X31"/>
  <c r="AA31"/>
  <c r="F31" i="6"/>
  <c r="F33" s="1"/>
  <c r="I31"/>
  <c r="I33" s="1"/>
  <c r="L31"/>
  <c r="L33" s="1"/>
  <c r="F31" i="7"/>
  <c r="F33" s="1"/>
  <c r="I31"/>
  <c r="I33" s="1"/>
  <c r="L31"/>
  <c r="L33" s="1"/>
  <c r="O31"/>
  <c r="O33" s="1"/>
  <c r="R31"/>
  <c r="R33" s="1"/>
  <c r="U31"/>
  <c r="U33" s="1"/>
  <c r="F31" i="8"/>
  <c r="F33" s="1"/>
  <c r="I31"/>
  <c r="I33" s="1"/>
  <c r="L31"/>
  <c r="L33" s="1"/>
  <c r="O31"/>
  <c r="O33" s="1"/>
  <c r="R31"/>
  <c r="R33" s="1"/>
  <c r="U31"/>
  <c r="U33" s="1"/>
  <c r="X31"/>
  <c r="X33" s="1"/>
  <c r="AA31"/>
  <c r="AA33" s="1"/>
  <c r="AD31"/>
  <c r="AD33" s="1"/>
  <c r="E31" i="10"/>
  <c r="E33" s="1"/>
  <c r="E31" i="11"/>
  <c r="E33" s="1"/>
  <c r="H31"/>
  <c r="H33" s="1"/>
  <c r="K31"/>
  <c r="K33" s="1"/>
  <c r="N31"/>
  <c r="N33" s="1"/>
  <c r="Q31"/>
  <c r="Q33" s="1"/>
  <c r="E31" i="12"/>
  <c r="E33" s="1"/>
  <c r="H31"/>
  <c r="K31"/>
  <c r="K33" s="1"/>
  <c r="N31"/>
  <c r="N33" s="1"/>
  <c r="Q31"/>
  <c r="Q33" s="1"/>
  <c r="T31"/>
  <c r="T33" s="1"/>
  <c r="W31"/>
  <c r="W33" s="1"/>
  <c r="Z31"/>
  <c r="E31" i="13"/>
  <c r="E33" s="1"/>
  <c r="H31"/>
  <c r="H33" s="1"/>
  <c r="K31"/>
  <c r="K33" s="1"/>
  <c r="N31"/>
  <c r="N33" s="1"/>
  <c r="E31" i="14"/>
  <c r="E33" s="1"/>
  <c r="H31"/>
  <c r="H33" s="1"/>
  <c r="K31"/>
  <c r="K33" s="1"/>
  <c r="N31"/>
  <c r="N33" s="1"/>
  <c r="Q31"/>
  <c r="Q33" s="1"/>
  <c r="T31"/>
  <c r="T33" s="1"/>
  <c r="W31"/>
  <c r="W33" s="1"/>
  <c r="Z31"/>
  <c r="Z33" s="1"/>
  <c r="AC31"/>
  <c r="AC33" s="1"/>
  <c r="K31" i="15"/>
  <c r="K33" s="1"/>
  <c r="N31"/>
  <c r="N33" s="1"/>
  <c r="Q31"/>
  <c r="Q33" s="1"/>
  <c r="T31"/>
  <c r="T33" s="1"/>
  <c r="Q31" i="6"/>
  <c r="Q33" s="1"/>
  <c r="O31"/>
  <c r="O33" s="1"/>
  <c r="R31"/>
  <c r="R33" s="1"/>
  <c r="U31"/>
  <c r="U33" s="1"/>
  <c r="X31"/>
  <c r="X33" s="1"/>
  <c r="C33" i="20"/>
  <c r="C34" s="1"/>
  <c r="C34" i="19"/>
  <c r="C33" i="18"/>
  <c r="C34" s="1"/>
  <c r="H18"/>
  <c r="I16"/>
  <c r="H19" i="17"/>
  <c r="H21" s="1"/>
  <c r="I17"/>
  <c r="F19"/>
  <c r="F21" s="1"/>
  <c r="Z19" i="15"/>
  <c r="Z21" s="1"/>
  <c r="AC19"/>
  <c r="AC21" s="1"/>
  <c r="AF19"/>
  <c r="AF21" s="1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AI20" i="14"/>
  <c r="AL20"/>
  <c r="AO20"/>
  <c r="AR20"/>
  <c r="AU20"/>
  <c r="AX20"/>
  <c r="BA20"/>
  <c r="BD20"/>
  <c r="BG20"/>
  <c r="BJ20"/>
  <c r="BM20"/>
  <c r="BP20"/>
  <c r="BS20"/>
  <c r="BV20"/>
  <c r="BY20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Z19" i="13"/>
  <c r="Z21" s="1"/>
  <c r="AC19"/>
  <c r="AC21" s="1"/>
  <c r="AF19"/>
  <c r="AF21" s="1"/>
  <c r="AI19"/>
  <c r="AI21" s="1"/>
  <c r="AL19"/>
  <c r="AL21" s="1"/>
  <c r="AO19"/>
  <c r="AO21" s="1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AR19"/>
  <c r="AR21" s="1"/>
  <c r="AS17"/>
  <c r="AT17" s="1"/>
  <c r="AU17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D33" i="12"/>
  <c r="G33"/>
  <c r="J33"/>
  <c r="M33"/>
  <c r="P33"/>
  <c r="S33"/>
  <c r="V33"/>
  <c r="Y33"/>
  <c r="AB33"/>
  <c r="AE33"/>
  <c r="AH33"/>
  <c r="AK33"/>
  <c r="AN33"/>
  <c r="AQ33"/>
  <c r="AT33"/>
  <c r="AW33"/>
  <c r="AZ33"/>
  <c r="BC33"/>
  <c r="BF33"/>
  <c r="BI33"/>
  <c r="BL33"/>
  <c r="BO33"/>
  <c r="BR33"/>
  <c r="BU33"/>
  <c r="BX33"/>
  <c r="BK19"/>
  <c r="BK21" s="1"/>
  <c r="BN19"/>
  <c r="BN21" s="1"/>
  <c r="BQ19"/>
  <c r="BQ21" s="1"/>
  <c r="BT19"/>
  <c r="BT21" s="1"/>
  <c r="BW19"/>
  <c r="BW21" s="1"/>
  <c r="F33"/>
  <c r="O33"/>
  <c r="AC19"/>
  <c r="AC21" s="1"/>
  <c r="AF19"/>
  <c r="AF21" s="1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AG31"/>
  <c r="AJ31"/>
  <c r="AM31"/>
  <c r="AP31"/>
  <c r="AS31"/>
  <c r="AV31"/>
  <c r="AY31"/>
  <c r="BB31"/>
  <c r="BE31"/>
  <c r="BH31"/>
  <c r="BK31"/>
  <c r="BN31"/>
  <c r="BQ31"/>
  <c r="BT31"/>
  <c r="BW31"/>
  <c r="BZ31"/>
  <c r="BY19"/>
  <c r="BY21" s="1"/>
  <c r="BZ17"/>
  <c r="BZ19" s="1"/>
  <c r="BZ21" s="1"/>
  <c r="H33"/>
  <c r="Z33"/>
  <c r="AC31"/>
  <c r="AF31"/>
  <c r="AI31"/>
  <c r="AL31"/>
  <c r="AO31"/>
  <c r="AR31"/>
  <c r="AU31"/>
  <c r="AX31"/>
  <c r="BA31"/>
  <c r="BD31"/>
  <c r="BG31"/>
  <c r="BJ31"/>
  <c r="BM31"/>
  <c r="BP31"/>
  <c r="BS31"/>
  <c r="BV31"/>
  <c r="BY31"/>
  <c r="AI19" i="11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F19" i="10"/>
  <c r="I19"/>
  <c r="L19"/>
  <c r="O19"/>
  <c r="R19"/>
  <c r="U19"/>
  <c r="X19"/>
  <c r="AA19"/>
  <c r="AD19"/>
  <c r="AG19"/>
  <c r="AJ19"/>
  <c r="AM19"/>
  <c r="AP19"/>
  <c r="AS19"/>
  <c r="AV19"/>
  <c r="AY19"/>
  <c r="BB19"/>
  <c r="BE19"/>
  <c r="BH19"/>
  <c r="BK19"/>
  <c r="BN19"/>
  <c r="BQ19"/>
  <c r="BT19"/>
  <c r="BW19"/>
  <c r="BZ19"/>
  <c r="G31"/>
  <c r="G33" s="1"/>
  <c r="J31"/>
  <c r="J33" s="1"/>
  <c r="M31"/>
  <c r="M33" s="1"/>
  <c r="P31"/>
  <c r="P33" s="1"/>
  <c r="S31"/>
  <c r="S33" s="1"/>
  <c r="V31"/>
  <c r="V33" s="1"/>
  <c r="Y31"/>
  <c r="Y33" s="1"/>
  <c r="AB31"/>
  <c r="AB33" s="1"/>
  <c r="AE31"/>
  <c r="AE33" s="1"/>
  <c r="AH31"/>
  <c r="AH33" s="1"/>
  <c r="AK31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H31"/>
  <c r="H33" s="1"/>
  <c r="K31"/>
  <c r="K33" s="1"/>
  <c r="N31"/>
  <c r="N33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E17" i="2"/>
  <c r="D19"/>
  <c r="D21" s="1"/>
  <c r="E29"/>
  <c r="D31"/>
  <c r="D33" s="1"/>
  <c r="AF19" i="8"/>
  <c r="AF21" s="1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AL19" i="7"/>
  <c r="AO19"/>
  <c r="AR19"/>
  <c r="AU19"/>
  <c r="AX19"/>
  <c r="BA19"/>
  <c r="BD19"/>
  <c r="BG19"/>
  <c r="BJ19"/>
  <c r="BM19"/>
  <c r="BP19"/>
  <c r="BS19"/>
  <c r="BV19"/>
  <c r="BY19"/>
  <c r="X31"/>
  <c r="X33" s="1"/>
  <c r="AA31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N31"/>
  <c r="N33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AA31" i="6"/>
  <c r="AA33" s="1"/>
  <c r="AD31"/>
  <c r="AD33" s="1"/>
  <c r="AG31"/>
  <c r="AG33" s="1"/>
  <c r="AJ31"/>
  <c r="AJ33" s="1"/>
  <c r="AM31"/>
  <c r="AM33" s="1"/>
  <c r="AP31"/>
  <c r="AP33" s="1"/>
  <c r="AS31"/>
  <c r="AS33" s="1"/>
  <c r="AV31"/>
  <c r="AV33" s="1"/>
  <c r="AY31"/>
  <c r="AY33" s="1"/>
  <c r="BB31"/>
  <c r="BB33" s="1"/>
  <c r="BE31"/>
  <c r="BE33" s="1"/>
  <c r="BH31"/>
  <c r="BH33" s="1"/>
  <c r="BK31"/>
  <c r="BK33" s="1"/>
  <c r="BN31"/>
  <c r="BN33" s="1"/>
  <c r="BQ31"/>
  <c r="BQ33" s="1"/>
  <c r="BT31"/>
  <c r="BT33" s="1"/>
  <c r="BW31"/>
  <c r="BW33" s="1"/>
  <c r="BZ31"/>
  <c r="BZ33" s="1"/>
  <c r="E19"/>
  <c r="F17"/>
  <c r="G17" s="1"/>
  <c r="H17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Y31"/>
  <c r="BY33" s="1"/>
  <c r="D33" i="5"/>
  <c r="G33"/>
  <c r="J33"/>
  <c r="M33"/>
  <c r="P33"/>
  <c r="S33"/>
  <c r="V33"/>
  <c r="Y33"/>
  <c r="AB33"/>
  <c r="AH33"/>
  <c r="AK33"/>
  <c r="AQ33"/>
  <c r="AT33"/>
  <c r="AZ33"/>
  <c r="BC33"/>
  <c r="BI33"/>
  <c r="BL33"/>
  <c r="BR33"/>
  <c r="BU33"/>
  <c r="BQ19"/>
  <c r="BQ21" s="1"/>
  <c r="BT19"/>
  <c r="BT21" s="1"/>
  <c r="BW19"/>
  <c r="BW21" s="1"/>
  <c r="BZ19"/>
  <c r="BZ21" s="1"/>
  <c r="F33"/>
  <c r="I33"/>
  <c r="L33"/>
  <c r="O33"/>
  <c r="R33"/>
  <c r="U33"/>
  <c r="X33"/>
  <c r="AA33"/>
  <c r="AI19"/>
  <c r="AI21" s="1"/>
  <c r="AL19"/>
  <c r="AL21" s="1"/>
  <c r="AO19"/>
  <c r="AO21" s="1"/>
  <c r="AR19"/>
  <c r="AR21" s="1"/>
  <c r="AU19"/>
  <c r="AU21" s="1"/>
  <c r="AX19"/>
  <c r="AX21" s="1"/>
  <c r="BA19"/>
  <c r="BA21" s="1"/>
  <c r="BD19"/>
  <c r="BD21" s="1"/>
  <c r="BG19"/>
  <c r="BG21" s="1"/>
  <c r="BJ19"/>
  <c r="BJ21" s="1"/>
  <c r="BM19"/>
  <c r="BM21" s="1"/>
  <c r="BP19"/>
  <c r="BP21" s="1"/>
  <c r="BS19"/>
  <c r="BS21" s="1"/>
  <c r="BV19"/>
  <c r="BV21" s="1"/>
  <c r="BY19"/>
  <c r="BY21" s="1"/>
  <c r="AD31"/>
  <c r="AG31"/>
  <c r="AJ31"/>
  <c r="AM31"/>
  <c r="AP31"/>
  <c r="AS31"/>
  <c r="AV31"/>
  <c r="AY31"/>
  <c r="BB31"/>
  <c r="BE31"/>
  <c r="BH31"/>
  <c r="BK31"/>
  <c r="BN31"/>
  <c r="BQ31"/>
  <c r="BT31"/>
  <c r="BW31"/>
  <c r="BZ31"/>
  <c r="H33"/>
  <c r="K33"/>
  <c r="Q33"/>
  <c r="T31"/>
  <c r="W31"/>
  <c r="Z31"/>
  <c r="AC31"/>
  <c r="AF31"/>
  <c r="AI31"/>
  <c r="AL31"/>
  <c r="AO31"/>
  <c r="AR31"/>
  <c r="AU31"/>
  <c r="AX31"/>
  <c r="BA31"/>
  <c r="BD31"/>
  <c r="BG31"/>
  <c r="BJ31"/>
  <c r="BM31"/>
  <c r="BP31"/>
  <c r="BS31"/>
  <c r="BV31"/>
  <c r="BY31"/>
  <c r="G31" i="4"/>
  <c r="G33" s="1"/>
  <c r="J31"/>
  <c r="J33" s="1"/>
  <c r="M31"/>
  <c r="M33" s="1"/>
  <c r="P31"/>
  <c r="P33" s="1"/>
  <c r="S31"/>
  <c r="S33" s="1"/>
  <c r="V31"/>
  <c r="V33" s="1"/>
  <c r="Y31"/>
  <c r="Y33" s="1"/>
  <c r="AB31"/>
  <c r="AB33" s="1"/>
  <c r="AE31"/>
  <c r="AE33" s="1"/>
  <c r="AH31"/>
  <c r="AH33" s="1"/>
  <c r="AK31"/>
  <c r="AK33" s="1"/>
  <c r="AN31"/>
  <c r="AN33" s="1"/>
  <c r="AQ31"/>
  <c r="AQ33" s="1"/>
  <c r="AT31"/>
  <c r="AT33" s="1"/>
  <c r="AW31"/>
  <c r="AW33" s="1"/>
  <c r="AZ31"/>
  <c r="AZ33" s="1"/>
  <c r="BC31"/>
  <c r="BC33" s="1"/>
  <c r="BF31"/>
  <c r="BF33" s="1"/>
  <c r="BI31"/>
  <c r="BI33" s="1"/>
  <c r="BL31"/>
  <c r="BL33" s="1"/>
  <c r="BO31"/>
  <c r="BO33" s="1"/>
  <c r="BR31"/>
  <c r="BR33" s="1"/>
  <c r="BU31"/>
  <c r="BU33" s="1"/>
  <c r="BX31"/>
  <c r="BX33" s="1"/>
  <c r="BM18"/>
  <c r="BP18"/>
  <c r="BS18"/>
  <c r="BV18"/>
  <c r="BY31"/>
  <c r="BY33" s="1"/>
  <c r="H31"/>
  <c r="H33" s="1"/>
  <c r="K31"/>
  <c r="K33" s="1"/>
  <c r="N31"/>
  <c r="N33" s="1"/>
  <c r="Q31"/>
  <c r="Q33" s="1"/>
  <c r="T31"/>
  <c r="T33" s="1"/>
  <c r="W31"/>
  <c r="W33" s="1"/>
  <c r="Z31"/>
  <c r="Z33" s="1"/>
  <c r="AC31"/>
  <c r="AC33" s="1"/>
  <c r="AF31"/>
  <c r="AF33" s="1"/>
  <c r="AI31"/>
  <c r="AI33" s="1"/>
  <c r="AL31"/>
  <c r="AL33" s="1"/>
  <c r="AO31"/>
  <c r="AO33" s="1"/>
  <c r="AR31"/>
  <c r="AR33" s="1"/>
  <c r="AU31"/>
  <c r="AU33" s="1"/>
  <c r="AX31"/>
  <c r="AX33" s="1"/>
  <c r="BA31"/>
  <c r="BA33" s="1"/>
  <c r="BD31"/>
  <c r="BD33" s="1"/>
  <c r="BG31"/>
  <c r="BG33" s="1"/>
  <c r="BJ31"/>
  <c r="BJ33" s="1"/>
  <c r="BM31"/>
  <c r="BM33" s="1"/>
  <c r="BP31"/>
  <c r="BP33" s="1"/>
  <c r="BS31"/>
  <c r="BS33" s="1"/>
  <c r="BV31"/>
  <c r="BV33" s="1"/>
  <c r="BZ18"/>
  <c r="D28"/>
  <c r="D31" s="1"/>
  <c r="D33" s="1"/>
  <c r="E18"/>
  <c r="BY18"/>
  <c r="D31" i="3"/>
  <c r="D33" s="1"/>
  <c r="E29"/>
  <c r="F29" s="1"/>
  <c r="G29" s="1"/>
  <c r="E19"/>
  <c r="E21" s="1"/>
  <c r="F17"/>
  <c r="G17" s="1"/>
  <c r="H17" s="1"/>
  <c r="C79" i="34"/>
  <c r="L79" s="1"/>
  <c r="A79"/>
  <c r="C78"/>
  <c r="I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L34" s="1"/>
  <c r="A34"/>
  <c r="C33"/>
  <c r="L33" s="1"/>
  <c r="A33"/>
  <c r="C32"/>
  <c r="L32" s="1"/>
  <c r="A32"/>
  <c r="C31"/>
  <c r="L31" s="1"/>
  <c r="A31"/>
  <c r="C30"/>
  <c r="L30" s="1"/>
  <c r="A30"/>
  <c r="C29"/>
  <c r="L29" s="1"/>
  <c r="A29"/>
  <c r="C28"/>
  <c r="L28" s="1"/>
  <c r="A28"/>
  <c r="C27"/>
  <c r="L27" s="1"/>
  <c r="A27"/>
  <c r="C26"/>
  <c r="L26" s="1"/>
  <c r="A26"/>
  <c r="C25"/>
  <c r="L25" s="1"/>
  <c r="A25"/>
  <c r="C24"/>
  <c r="L24" s="1"/>
  <c r="A24"/>
  <c r="C23"/>
  <c r="L23" s="1"/>
  <c r="A23"/>
  <c r="C22"/>
  <c r="L22" s="1"/>
  <c r="A22"/>
  <c r="C21"/>
  <c r="L21" s="1"/>
  <c r="A21"/>
  <c r="C20"/>
  <c r="L20" s="1"/>
  <c r="A20"/>
  <c r="C19"/>
  <c r="L19" s="1"/>
  <c r="A19"/>
  <c r="C18"/>
  <c r="L18" s="1"/>
  <c r="A18"/>
  <c r="C17"/>
  <c r="L17" s="1"/>
  <c r="A17"/>
  <c r="C16"/>
  <c r="L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L78" l="1"/>
  <c r="G19" i="6"/>
  <c r="BS9" i="33"/>
  <c r="AB6"/>
  <c r="BC6"/>
  <c r="BU6"/>
  <c r="Q19" i="8"/>
  <c r="Q21" s="1"/>
  <c r="Z19"/>
  <c r="Z21" s="1"/>
  <c r="G19" i="3"/>
  <c r="G21" s="1"/>
  <c r="U6" i="33"/>
  <c r="N19" i="8"/>
  <c r="N21" s="1"/>
  <c r="E21" i="6"/>
  <c r="C8" i="33"/>
  <c r="BY22" i="14"/>
  <c r="BW16" i="33"/>
  <c r="BP22" i="14"/>
  <c r="BN16" i="33"/>
  <c r="BG22" i="14"/>
  <c r="BE16" i="33"/>
  <c r="AX22" i="14"/>
  <c r="AV16" i="33"/>
  <c r="AO22" i="14"/>
  <c r="AM16" i="33"/>
  <c r="G30"/>
  <c r="AC22" i="14"/>
  <c r="AA16" i="33"/>
  <c r="T22" i="14"/>
  <c r="R16" i="33"/>
  <c r="K22" i="14"/>
  <c r="I16" i="33"/>
  <c r="BZ22" i="14"/>
  <c r="BX16" i="33"/>
  <c r="BQ22" i="14"/>
  <c r="BO16" i="33"/>
  <c r="BH22" i="14"/>
  <c r="BF16" i="33"/>
  <c r="AY22" i="14"/>
  <c r="AW16" i="33"/>
  <c r="AP22" i="14"/>
  <c r="AN16" i="33"/>
  <c r="AG22" i="14"/>
  <c r="AE16" i="33"/>
  <c r="X22" i="14"/>
  <c r="V16" i="33"/>
  <c r="O22" i="14"/>
  <c r="M16" i="33"/>
  <c r="F22" i="14"/>
  <c r="D16" i="33"/>
  <c r="BX22" i="14"/>
  <c r="BV16" i="33"/>
  <c r="BO22" i="14"/>
  <c r="BM16" i="33"/>
  <c r="BF22" i="14"/>
  <c r="BD16" i="33"/>
  <c r="AW22" i="14"/>
  <c r="AU16" i="33"/>
  <c r="AN22" i="14"/>
  <c r="AL16" i="33"/>
  <c r="AE22" i="14"/>
  <c r="AC16" i="33"/>
  <c r="V22" i="14"/>
  <c r="T16" i="33"/>
  <c r="M22" i="14"/>
  <c r="K16" i="33"/>
  <c r="D22" i="14"/>
  <c r="B16" i="33"/>
  <c r="BS22" i="14"/>
  <c r="BQ16" i="33"/>
  <c r="BJ22" i="14"/>
  <c r="BH16" i="33"/>
  <c r="BA22" i="14"/>
  <c r="AY16" i="33"/>
  <c r="AR22" i="14"/>
  <c r="AP16" i="33"/>
  <c r="AI22" i="14"/>
  <c r="AG16" i="33"/>
  <c r="F30"/>
  <c r="AF22" i="14"/>
  <c r="AD16" i="33"/>
  <c r="W22" i="14"/>
  <c r="U16" i="33"/>
  <c r="N22" i="14"/>
  <c r="L16" i="33"/>
  <c r="E22" i="14"/>
  <c r="C16" i="33"/>
  <c r="E30"/>
  <c r="BT22" i="14"/>
  <c r="BR16" i="33"/>
  <c r="BK22" i="14"/>
  <c r="BI16" i="33"/>
  <c r="BB22" i="14"/>
  <c r="AZ16" i="33"/>
  <c r="AS22" i="14"/>
  <c r="AQ16" i="33"/>
  <c r="AJ22" i="14"/>
  <c r="AH16" i="33"/>
  <c r="AA22" i="14"/>
  <c r="Y16" i="33"/>
  <c r="R22" i="14"/>
  <c r="P16" i="33"/>
  <c r="I22" i="14"/>
  <c r="G16" i="33"/>
  <c r="BR22" i="14"/>
  <c r="BP16" i="33"/>
  <c r="BI22" i="14"/>
  <c r="BG16" i="33"/>
  <c r="AZ22" i="14"/>
  <c r="AX16" i="33"/>
  <c r="AQ22" i="14"/>
  <c r="AO16" i="33"/>
  <c r="AH22" i="14"/>
  <c r="AF16" i="33"/>
  <c r="Y22" i="14"/>
  <c r="W16" i="33"/>
  <c r="P22" i="14"/>
  <c r="N16" i="33"/>
  <c r="G22" i="14"/>
  <c r="E16" i="33"/>
  <c r="E21" i="5"/>
  <c r="C21" s="1"/>
  <c r="C22" s="1"/>
  <c r="C7" i="33"/>
  <c r="BO6"/>
  <c r="AD6"/>
  <c r="BE6"/>
  <c r="D19" i="3"/>
  <c r="D21" s="1"/>
  <c r="G21" i="6"/>
  <c r="E8" i="33"/>
  <c r="BV22" i="14"/>
  <c r="BT16" i="33"/>
  <c r="BM22" i="14"/>
  <c r="BK16" i="33"/>
  <c r="BD22" i="14"/>
  <c r="BB16" i="33"/>
  <c r="AU22" i="14"/>
  <c r="AS16" i="33"/>
  <c r="AL22" i="14"/>
  <c r="AJ16" i="33"/>
  <c r="Z22" i="14"/>
  <c r="X16" i="33"/>
  <c r="Q22" i="14"/>
  <c r="O16" i="33"/>
  <c r="H22" i="14"/>
  <c r="F16" i="33"/>
  <c r="D21" i="6"/>
  <c r="B8" i="33"/>
  <c r="BW22" i="14"/>
  <c r="BU16" i="33"/>
  <c r="BN22" i="14"/>
  <c r="BL16" i="33"/>
  <c r="BE22" i="14"/>
  <c r="BC16" i="33"/>
  <c r="AV22" i="14"/>
  <c r="AT16" i="33"/>
  <c r="AM22" i="14"/>
  <c r="AK16" i="33"/>
  <c r="AD22" i="14"/>
  <c r="AB16" i="33"/>
  <c r="U22" i="14"/>
  <c r="S16" i="33"/>
  <c r="L22" i="14"/>
  <c r="J16" i="33"/>
  <c r="BU22" i="14"/>
  <c r="BS16" i="33"/>
  <c r="BL22" i="14"/>
  <c r="BJ16" i="33"/>
  <c r="BC22" i="14"/>
  <c r="BA16" i="33"/>
  <c r="AT22" i="14"/>
  <c r="AR16" i="33"/>
  <c r="AK22" i="14"/>
  <c r="AI16" i="33"/>
  <c r="AB22" i="14"/>
  <c r="Z16" i="33"/>
  <c r="S22" i="14"/>
  <c r="Q16" i="33"/>
  <c r="J22" i="14"/>
  <c r="H16" i="33"/>
  <c r="C21" i="12"/>
  <c r="C22" s="1"/>
  <c r="W19" i="8"/>
  <c r="W21" s="1"/>
  <c r="H19"/>
  <c r="H21" s="1"/>
  <c r="BR19"/>
  <c r="BR21" s="1"/>
  <c r="BI19"/>
  <c r="BI21" s="1"/>
  <c r="AZ19"/>
  <c r="AZ21" s="1"/>
  <c r="AQ19"/>
  <c r="AQ21" s="1"/>
  <c r="AH19"/>
  <c r="AH21" s="1"/>
  <c r="Y19"/>
  <c r="Y21" s="1"/>
  <c r="P19"/>
  <c r="P21" s="1"/>
  <c r="G19"/>
  <c r="G21" s="1"/>
  <c r="BQ19"/>
  <c r="BQ21" s="1"/>
  <c r="BH19"/>
  <c r="BH21" s="1"/>
  <c r="AY19"/>
  <c r="AY21" s="1"/>
  <c r="AP19"/>
  <c r="AP21" s="1"/>
  <c r="AG19"/>
  <c r="AG21" s="1"/>
  <c r="X19"/>
  <c r="X21" s="1"/>
  <c r="O19"/>
  <c r="O21" s="1"/>
  <c r="F19"/>
  <c r="F21" s="1"/>
  <c r="BU19"/>
  <c r="BU21" s="1"/>
  <c r="BL19"/>
  <c r="BL21" s="1"/>
  <c r="BC19"/>
  <c r="BC21" s="1"/>
  <c r="AT19"/>
  <c r="AT21" s="1"/>
  <c r="AK19"/>
  <c r="AK21" s="1"/>
  <c r="AB19"/>
  <c r="AB21" s="1"/>
  <c r="S19"/>
  <c r="S21" s="1"/>
  <c r="J19"/>
  <c r="J21" s="1"/>
  <c r="E19"/>
  <c r="E21" s="1"/>
  <c r="BT19"/>
  <c r="BT21" s="1"/>
  <c r="BK19"/>
  <c r="BK21" s="1"/>
  <c r="BB19"/>
  <c r="BB21" s="1"/>
  <c r="AS19"/>
  <c r="AS21" s="1"/>
  <c r="AJ19"/>
  <c r="AJ21" s="1"/>
  <c r="AA19"/>
  <c r="AA21" s="1"/>
  <c r="R19"/>
  <c r="R21" s="1"/>
  <c r="I19"/>
  <c r="I21" s="1"/>
  <c r="AC19"/>
  <c r="AC21" s="1"/>
  <c r="T19"/>
  <c r="T21" s="1"/>
  <c r="K19"/>
  <c r="K21" s="1"/>
  <c r="BX19"/>
  <c r="BX21" s="1"/>
  <c r="BO19"/>
  <c r="BO21" s="1"/>
  <c r="BF19"/>
  <c r="BF21" s="1"/>
  <c r="AW19"/>
  <c r="AW21" s="1"/>
  <c r="AN19"/>
  <c r="AN21" s="1"/>
  <c r="AE19"/>
  <c r="AE21" s="1"/>
  <c r="V19"/>
  <c r="V21" s="1"/>
  <c r="M19"/>
  <c r="M21" s="1"/>
  <c r="D19"/>
  <c r="D21" s="1"/>
  <c r="BW19"/>
  <c r="BW21" s="1"/>
  <c r="BN19"/>
  <c r="BN21" s="1"/>
  <c r="BE19"/>
  <c r="BE21" s="1"/>
  <c r="AV19"/>
  <c r="AV21" s="1"/>
  <c r="AM19"/>
  <c r="AM21" s="1"/>
  <c r="AD19"/>
  <c r="AD21" s="1"/>
  <c r="U19"/>
  <c r="U21" s="1"/>
  <c r="L19"/>
  <c r="L21" s="1"/>
  <c r="C21" i="15"/>
  <c r="C22" s="1"/>
  <c r="BY21" i="7"/>
  <c r="BW9" i="33"/>
  <c r="AX21" i="7"/>
  <c r="AV9" i="33"/>
  <c r="BT21" i="10"/>
  <c r="BR12" i="33"/>
  <c r="AS21" i="10"/>
  <c r="AQ12" i="33"/>
  <c r="AA21" i="10"/>
  <c r="Y12" i="33"/>
  <c r="BV21" i="7"/>
  <c r="BT9" i="33"/>
  <c r="BM21" i="7"/>
  <c r="BK9" i="33"/>
  <c r="BD21" i="7"/>
  <c r="BB9" i="33"/>
  <c r="AU21" i="7"/>
  <c r="AS9" i="33"/>
  <c r="AL21" i="7"/>
  <c r="AJ9" i="33"/>
  <c r="BZ21" i="10"/>
  <c r="BX12" i="33"/>
  <c r="BQ21" i="10"/>
  <c r="BO12" i="33"/>
  <c r="BH21" i="10"/>
  <c r="BF12" i="33"/>
  <c r="AY21" i="10"/>
  <c r="AW12" i="33"/>
  <c r="AP21" i="10"/>
  <c r="AN12" i="33"/>
  <c r="AG21" i="10"/>
  <c r="AE12" i="33"/>
  <c r="X21" i="10"/>
  <c r="V12" i="33"/>
  <c r="O21" i="10"/>
  <c r="M12" i="33"/>
  <c r="F21" i="10"/>
  <c r="D12" i="33"/>
  <c r="C26"/>
  <c r="D26"/>
  <c r="BR21" i="10"/>
  <c r="BP12" i="33"/>
  <c r="BI21" i="10"/>
  <c r="BG12" i="33"/>
  <c r="AZ21" i="10"/>
  <c r="AX12" i="33"/>
  <c r="AQ21" i="10"/>
  <c r="AO12" i="33"/>
  <c r="AH21" i="10"/>
  <c r="AF12" i="33"/>
  <c r="Y21" i="10"/>
  <c r="W12" i="33"/>
  <c r="P21" i="10"/>
  <c r="N12" i="33"/>
  <c r="G21" i="10"/>
  <c r="E12" i="33"/>
  <c r="AF21" i="7"/>
  <c r="AD9" i="33"/>
  <c r="W21" i="7"/>
  <c r="U9" i="33"/>
  <c r="N21" i="7"/>
  <c r="L9" i="33"/>
  <c r="E21" i="7"/>
  <c r="C9" i="33"/>
  <c r="R21" i="7"/>
  <c r="P9" i="33"/>
  <c r="BY21" i="10"/>
  <c r="BW12" i="33"/>
  <c r="BP21" i="10"/>
  <c r="BN12" i="33"/>
  <c r="BG21" i="10"/>
  <c r="BE12" i="33"/>
  <c r="AX21" i="10"/>
  <c r="AV12" i="33"/>
  <c r="AO21" i="10"/>
  <c r="AM12" i="33"/>
  <c r="AF21" i="10"/>
  <c r="AD12" i="33"/>
  <c r="W21" i="10"/>
  <c r="U12" i="33"/>
  <c r="N21" i="10"/>
  <c r="L12" i="33"/>
  <c r="E21" i="10"/>
  <c r="C12" i="33"/>
  <c r="BW21" i="7"/>
  <c r="BU9" i="33"/>
  <c r="BN21" i="7"/>
  <c r="BL9" i="33"/>
  <c r="BE21" i="7"/>
  <c r="BC9" i="33"/>
  <c r="AV21" i="7"/>
  <c r="AT9" i="33"/>
  <c r="AM21" i="7"/>
  <c r="AK9" i="33"/>
  <c r="AD21" i="7"/>
  <c r="AB9" i="33"/>
  <c r="U21" i="7"/>
  <c r="S9" i="33"/>
  <c r="I21" i="7"/>
  <c r="G9" i="33"/>
  <c r="M6"/>
  <c r="D6"/>
  <c r="K6"/>
  <c r="T6"/>
  <c r="AC6"/>
  <c r="AL6"/>
  <c r="AU6"/>
  <c r="BD6"/>
  <c r="BM6"/>
  <c r="BV6"/>
  <c r="BG21" i="7"/>
  <c r="BE9" i="33"/>
  <c r="BB21" i="10"/>
  <c r="AZ12" i="33"/>
  <c r="I21" i="10"/>
  <c r="G12" i="33"/>
  <c r="BU21" i="10"/>
  <c r="BS12" i="33"/>
  <c r="BL21" i="10"/>
  <c r="BJ12" i="33"/>
  <c r="BC21" i="10"/>
  <c r="BA12" i="33"/>
  <c r="AT21" i="10"/>
  <c r="AR12" i="33"/>
  <c r="AK21" i="10"/>
  <c r="AI12" i="33"/>
  <c r="AB21" i="10"/>
  <c r="Z12" i="33"/>
  <c r="S21" i="10"/>
  <c r="Q12" i="33"/>
  <c r="J21" i="10"/>
  <c r="H12" i="33"/>
  <c r="AI21" i="7"/>
  <c r="AG9" i="33"/>
  <c r="Z21" i="7"/>
  <c r="X9" i="33"/>
  <c r="Q21" i="7"/>
  <c r="O9" i="33"/>
  <c r="H21" i="7"/>
  <c r="F9" i="33"/>
  <c r="BS21" i="10"/>
  <c r="BQ12" i="33"/>
  <c r="BJ21" i="10"/>
  <c r="BH12" i="33"/>
  <c r="BA21" i="10"/>
  <c r="AY12" i="33"/>
  <c r="AR21" i="10"/>
  <c r="AP12" i="33"/>
  <c r="AI21" i="10"/>
  <c r="AG12" i="33"/>
  <c r="Z21" i="10"/>
  <c r="X12" i="33"/>
  <c r="Q21" i="10"/>
  <c r="O12" i="33"/>
  <c r="H21" i="10"/>
  <c r="F12" i="33"/>
  <c r="BZ21" i="7"/>
  <c r="BX9" i="33"/>
  <c r="BQ21" i="7"/>
  <c r="BO9" i="33"/>
  <c r="BH21" i="7"/>
  <c r="BF9" i="33"/>
  <c r="AY21" i="7"/>
  <c r="AW9" i="33"/>
  <c r="AP21" i="7"/>
  <c r="AN9" i="33"/>
  <c r="AG21" i="7"/>
  <c r="AE9" i="33"/>
  <c r="X21" i="7"/>
  <c r="V9" i="33"/>
  <c r="L21" i="7"/>
  <c r="J9" i="33"/>
  <c r="BP21" i="7"/>
  <c r="BN9" i="33"/>
  <c r="AO21" i="7"/>
  <c r="AM9" i="33"/>
  <c r="BK21" i="10"/>
  <c r="BI12" i="33"/>
  <c r="AJ21" i="10"/>
  <c r="AH12" i="33"/>
  <c r="R21" i="10"/>
  <c r="P12" i="33"/>
  <c r="E26"/>
  <c r="BS21" i="7"/>
  <c r="BQ9" i="33"/>
  <c r="BJ21" i="7"/>
  <c r="BH9" i="33"/>
  <c r="BA21" i="7"/>
  <c r="AY9" i="33"/>
  <c r="AR21" i="7"/>
  <c r="AP9" i="33"/>
  <c r="BW21" i="10"/>
  <c r="BU12" i="33"/>
  <c r="BN21" i="10"/>
  <c r="BL12" i="33"/>
  <c r="BE21" i="10"/>
  <c r="BC12" i="33"/>
  <c r="AV21" i="10"/>
  <c r="AT12" i="33"/>
  <c r="AM21" i="10"/>
  <c r="AK12" i="33"/>
  <c r="AD21" i="10"/>
  <c r="AB12" i="33"/>
  <c r="U21" i="10"/>
  <c r="S12" i="33"/>
  <c r="L21" i="10"/>
  <c r="J12" i="33"/>
  <c r="BX21" i="10"/>
  <c r="BV12" i="33"/>
  <c r="BO21" i="10"/>
  <c r="BM12" i="33"/>
  <c r="BF21" i="10"/>
  <c r="BD12" i="33"/>
  <c r="AW21" i="10"/>
  <c r="AU12" i="33"/>
  <c r="AN21" i="10"/>
  <c r="AL12" i="33"/>
  <c r="AE21" i="10"/>
  <c r="AC12" i="33"/>
  <c r="V21" i="10"/>
  <c r="T12" i="33"/>
  <c r="M21" i="10"/>
  <c r="K12" i="33"/>
  <c r="D21" i="10"/>
  <c r="B12" i="33"/>
  <c r="AC21" i="7"/>
  <c r="AA9" i="33"/>
  <c r="T21" i="7"/>
  <c r="R9" i="33"/>
  <c r="K21" i="7"/>
  <c r="I9" i="33"/>
  <c r="BV21" i="10"/>
  <c r="BT12" i="33"/>
  <c r="BM21" i="10"/>
  <c r="BK12" i="33"/>
  <c r="BD21" i="10"/>
  <c r="BB12" i="33"/>
  <c r="AU21" i="10"/>
  <c r="AS12" i="33"/>
  <c r="AL21" i="10"/>
  <c r="AJ12" i="33"/>
  <c r="AC21" i="10"/>
  <c r="AA12" i="33"/>
  <c r="T21" i="10"/>
  <c r="R12" i="33"/>
  <c r="K21" i="10"/>
  <c r="I12" i="33"/>
  <c r="BT21" i="7"/>
  <c r="BR9" i="33"/>
  <c r="BK21" i="7"/>
  <c r="BI9" i="33"/>
  <c r="BB21" i="7"/>
  <c r="AZ9" i="33"/>
  <c r="AS21" i="7"/>
  <c r="AQ9" i="33"/>
  <c r="AJ21" i="7"/>
  <c r="AH9" i="33"/>
  <c r="AA21" i="7"/>
  <c r="Y9" i="33"/>
  <c r="O21" i="7"/>
  <c r="M9" i="33"/>
  <c r="F21" i="7"/>
  <c r="D9" i="33"/>
  <c r="C21" i="11"/>
  <c r="C22" s="1"/>
  <c r="AT19" i="13"/>
  <c r="AT21" s="1"/>
  <c r="P6" i="33"/>
  <c r="Y6"/>
  <c r="AH6"/>
  <c r="AQ6"/>
  <c r="AZ6"/>
  <c r="BI6"/>
  <c r="BR6"/>
  <c r="AY6"/>
  <c r="G20" i="18"/>
  <c r="F20"/>
  <c r="D20" i="33"/>
  <c r="H20" i="18"/>
  <c r="F20" i="33"/>
  <c r="AG6"/>
  <c r="AV6"/>
  <c r="BH6"/>
  <c r="AA6"/>
  <c r="AJ6"/>
  <c r="AS6"/>
  <c r="BB6"/>
  <c r="BY20" i="4"/>
  <c r="BW6" i="33"/>
  <c r="BZ20" i="4"/>
  <c r="BX6" i="33"/>
  <c r="BP20" i="4"/>
  <c r="BN6" i="33"/>
  <c r="BS20" i="4"/>
  <c r="BQ6" i="33"/>
  <c r="E20" i="4"/>
  <c r="C6" i="33"/>
  <c r="BV20" i="4"/>
  <c r="BT6" i="33"/>
  <c r="BM20" i="4"/>
  <c r="BK6" i="33"/>
  <c r="E31" i="3"/>
  <c r="E33" s="1"/>
  <c r="C33" i="7"/>
  <c r="C34" s="1"/>
  <c r="C33" i="13"/>
  <c r="C34" s="1"/>
  <c r="C33" i="10"/>
  <c r="C34" s="1"/>
  <c r="C33" i="11"/>
  <c r="C34" s="1"/>
  <c r="C33" i="14"/>
  <c r="C34" s="1"/>
  <c r="C33" i="15"/>
  <c r="C34" s="1"/>
  <c r="C33" i="8"/>
  <c r="C34" s="1"/>
  <c r="C33" i="6"/>
  <c r="C34" s="1"/>
  <c r="J16" i="18"/>
  <c r="I18"/>
  <c r="J17" i="17"/>
  <c r="I19"/>
  <c r="I21" s="1"/>
  <c r="AU19" i="13"/>
  <c r="AU21" s="1"/>
  <c r="AV17"/>
  <c r="AS19"/>
  <c r="AS21" s="1"/>
  <c r="BY33" i="12"/>
  <c r="BP33"/>
  <c r="BG33"/>
  <c r="AX33"/>
  <c r="AO33"/>
  <c r="AF33"/>
  <c r="BZ33"/>
  <c r="BQ33"/>
  <c r="BH33"/>
  <c r="AY33"/>
  <c r="AP33"/>
  <c r="AG33"/>
  <c r="BS33"/>
  <c r="BJ33"/>
  <c r="BA33"/>
  <c r="AR33"/>
  <c r="AI33"/>
  <c r="BT33"/>
  <c r="BK33"/>
  <c r="BB33"/>
  <c r="AS33"/>
  <c r="AJ33"/>
  <c r="BV33"/>
  <c r="BM33"/>
  <c r="BD33"/>
  <c r="AU33"/>
  <c r="AL33"/>
  <c r="AC33"/>
  <c r="BW33"/>
  <c r="BN33"/>
  <c r="BE33"/>
  <c r="AV33"/>
  <c r="AM33"/>
  <c r="F17" i="2"/>
  <c r="E19"/>
  <c r="E21" s="1"/>
  <c r="F29"/>
  <c r="E31"/>
  <c r="E33" s="1"/>
  <c r="H19" i="6"/>
  <c r="I17"/>
  <c r="F19"/>
  <c r="BY33" i="5"/>
  <c r="BP33"/>
  <c r="BG33"/>
  <c r="AX33"/>
  <c r="AO33"/>
  <c r="AF33"/>
  <c r="W33"/>
  <c r="BT33"/>
  <c r="BK33"/>
  <c r="BB33"/>
  <c r="AS33"/>
  <c r="AJ33"/>
  <c r="BS33"/>
  <c r="BJ33"/>
  <c r="BA33"/>
  <c r="AR33"/>
  <c r="AI33"/>
  <c r="Z33"/>
  <c r="BW33"/>
  <c r="BN33"/>
  <c r="BE33"/>
  <c r="AV33"/>
  <c r="AM33"/>
  <c r="AD33"/>
  <c r="BV33"/>
  <c r="BM33"/>
  <c r="BD33"/>
  <c r="AU33"/>
  <c r="AL33"/>
  <c r="AC33"/>
  <c r="T33"/>
  <c r="BZ33"/>
  <c r="BQ33"/>
  <c r="BH33"/>
  <c r="AY33"/>
  <c r="AP33"/>
  <c r="AG33"/>
  <c r="C33" i="4"/>
  <c r="C34" s="1"/>
  <c r="F31" i="3"/>
  <c r="F33" s="1"/>
  <c r="G31"/>
  <c r="G33" s="1"/>
  <c r="H29"/>
  <c r="H19"/>
  <c r="H21" s="1"/>
  <c r="I17"/>
  <c r="F19"/>
  <c r="D14" i="34"/>
  <c r="D9"/>
  <c r="D10"/>
  <c r="D11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I16"/>
  <c r="F17"/>
  <c r="I17"/>
  <c r="F18"/>
  <c r="I18"/>
  <c r="F19"/>
  <c r="I19"/>
  <c r="F20"/>
  <c r="I20"/>
  <c r="F21"/>
  <c r="I21"/>
  <c r="F22"/>
  <c r="I22"/>
  <c r="F23"/>
  <c r="I23"/>
  <c r="F24"/>
  <c r="I24"/>
  <c r="F25"/>
  <c r="I25"/>
  <c r="F26"/>
  <c r="I26"/>
  <c r="F27"/>
  <c r="I27"/>
  <c r="F28"/>
  <c r="I28"/>
  <c r="F29"/>
  <c r="I29"/>
  <c r="F30"/>
  <c r="I30"/>
  <c r="F31"/>
  <c r="I31"/>
  <c r="F32"/>
  <c r="I32"/>
  <c r="F33"/>
  <c r="I33"/>
  <c r="F34"/>
  <c r="I34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D79"/>
  <c r="F79"/>
  <c r="I79"/>
  <c r="C22" i="14" l="1"/>
  <c r="C23" s="1"/>
  <c r="F21" i="6"/>
  <c r="D8" i="33"/>
  <c r="H21" i="6"/>
  <c r="F8" i="33"/>
  <c r="H30"/>
  <c r="C21" i="8"/>
  <c r="C22" s="1"/>
  <c r="BY16" i="33"/>
  <c r="C21" i="7"/>
  <c r="F26" i="33"/>
  <c r="C21" i="10"/>
  <c r="F21" i="3"/>
  <c r="D5" i="33"/>
  <c r="I20" i="18"/>
  <c r="G20" i="33"/>
  <c r="C20" i="4"/>
  <c r="C33" i="12"/>
  <c r="C33" i="5"/>
  <c r="C34" s="1"/>
  <c r="K16" i="18"/>
  <c r="J18"/>
  <c r="K17" i="17"/>
  <c r="J19"/>
  <c r="J21" s="1"/>
  <c r="AW17" i="13"/>
  <c r="AV19"/>
  <c r="AV21" s="1"/>
  <c r="G17" i="2"/>
  <c r="F19"/>
  <c r="F21" s="1"/>
  <c r="G29"/>
  <c r="F31"/>
  <c r="J17" i="6"/>
  <c r="I19"/>
  <c r="J17" i="3"/>
  <c r="I19"/>
  <c r="I21" s="1"/>
  <c r="I29"/>
  <c r="H31"/>
  <c r="H33" s="1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O7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O28"/>
  <c r="B14"/>
  <c r="I30" l="1"/>
  <c r="I21" i="6"/>
  <c r="G8" i="33"/>
  <c r="G26"/>
  <c r="C22" i="10"/>
  <c r="BY12" i="33"/>
  <c r="C22" i="7"/>
  <c r="BY9" i="33"/>
  <c r="J20" i="18"/>
  <c r="H20" i="33"/>
  <c r="C21" i="4"/>
  <c r="BY6" i="33"/>
  <c r="C34" i="12"/>
  <c r="K18" i="18"/>
  <c r="L16"/>
  <c r="K19" i="17"/>
  <c r="K21" s="1"/>
  <c r="L17"/>
  <c r="AX17" i="13"/>
  <c r="AW19"/>
  <c r="AW21" s="1"/>
  <c r="H29" i="2"/>
  <c r="G31"/>
  <c r="F33"/>
  <c r="H17"/>
  <c r="G19"/>
  <c r="G21" s="1"/>
  <c r="K17" i="6"/>
  <c r="J19"/>
  <c r="J29" i="3"/>
  <c r="I31"/>
  <c r="I33" s="1"/>
  <c r="K17"/>
  <c r="J19"/>
  <c r="J21" s="1"/>
  <c r="B7" i="33"/>
  <c r="D29"/>
  <c r="C5"/>
  <c r="D7"/>
  <c r="B24"/>
  <c r="C18"/>
  <c r="D24"/>
  <c r="B22"/>
  <c r="B27"/>
  <c r="C29"/>
  <c r="B28"/>
  <c r="B31"/>
  <c r="C32"/>
  <c r="B32"/>
  <c r="D34"/>
  <c r="B33"/>
  <c r="C34"/>
  <c r="J21" i="6" l="1"/>
  <c r="H8" i="33"/>
  <c r="J30"/>
  <c r="H26"/>
  <c r="K20" i="18"/>
  <c r="I20" i="33"/>
  <c r="M16" i="18"/>
  <c r="L18"/>
  <c r="M17" i="17"/>
  <c r="L19"/>
  <c r="L21" s="1"/>
  <c r="AX19" i="13"/>
  <c r="AX21" s="1"/>
  <c r="AY17"/>
  <c r="I29" i="2"/>
  <c r="H31"/>
  <c r="I17"/>
  <c r="H19"/>
  <c r="H21" s="1"/>
  <c r="G33"/>
  <c r="K19" i="6"/>
  <c r="L17"/>
  <c r="K19" i="3"/>
  <c r="K21" s="1"/>
  <c r="L17"/>
  <c r="J31"/>
  <c r="J33" s="1"/>
  <c r="K29"/>
  <c r="B23" i="33"/>
  <c r="B19"/>
  <c r="C22"/>
  <c r="C13"/>
  <c r="C27"/>
  <c r="B13"/>
  <c r="F22"/>
  <c r="B17"/>
  <c r="B10"/>
  <c r="B15"/>
  <c r="C11"/>
  <c r="B25"/>
  <c r="D4"/>
  <c r="B4"/>
  <c r="F13"/>
  <c r="E34"/>
  <c r="G31"/>
  <c r="E29"/>
  <c r="E22"/>
  <c r="D18"/>
  <c r="D27"/>
  <c r="D23"/>
  <c r="D21"/>
  <c r="E19"/>
  <c r="B11"/>
  <c r="G11"/>
  <c r="D10"/>
  <c r="G22"/>
  <c r="H10"/>
  <c r="H18"/>
  <c r="C21"/>
  <c r="E17"/>
  <c r="C23"/>
  <c r="F10"/>
  <c r="C31"/>
  <c r="D32"/>
  <c r="B29"/>
  <c r="E28"/>
  <c r="C24"/>
  <c r="C28"/>
  <c r="E27"/>
  <c r="E31"/>
  <c r="F27"/>
  <c r="H22"/>
  <c r="B18"/>
  <c r="G18"/>
  <c r="F15"/>
  <c r="E24"/>
  <c r="D22"/>
  <c r="C19"/>
  <c r="F18"/>
  <c r="D13"/>
  <c r="C10"/>
  <c r="G10"/>
  <c r="E15"/>
  <c r="E13"/>
  <c r="C4"/>
  <c r="B21"/>
  <c r="E7"/>
  <c r="B34"/>
  <c r="F34"/>
  <c r="C33"/>
  <c r="E32"/>
  <c r="F31"/>
  <c r="D25"/>
  <c r="J18"/>
  <c r="D17"/>
  <c r="C25"/>
  <c r="E23"/>
  <c r="F19"/>
  <c r="I18"/>
  <c r="E18"/>
  <c r="D11"/>
  <c r="D19"/>
  <c r="C14"/>
  <c r="E10"/>
  <c r="B5"/>
  <c r="C17"/>
  <c r="E5"/>
  <c r="E11"/>
  <c r="K30" l="1"/>
  <c r="K21" i="6"/>
  <c r="I8" i="33"/>
  <c r="I26"/>
  <c r="L20" i="18"/>
  <c r="J20" i="33"/>
  <c r="N16" i="18"/>
  <c r="M18"/>
  <c r="N17" i="17"/>
  <c r="M19"/>
  <c r="M21" s="1"/>
  <c r="AZ17" i="13"/>
  <c r="AY19"/>
  <c r="AY21" s="1"/>
  <c r="J17" i="2"/>
  <c r="I19"/>
  <c r="I21" s="1"/>
  <c r="J29"/>
  <c r="I31"/>
  <c r="H33"/>
  <c r="M17" i="6"/>
  <c r="L19"/>
  <c r="J8" i="33" s="1"/>
  <c r="L29" i="3"/>
  <c r="K31"/>
  <c r="K33" s="1"/>
  <c r="M17"/>
  <c r="L19"/>
  <c r="L21" s="1"/>
  <c r="F11" i="33"/>
  <c r="F24"/>
  <c r="B35"/>
  <c r="G15"/>
  <c r="F29"/>
  <c r="I22"/>
  <c r="E25"/>
  <c r="C15"/>
  <c r="D31"/>
  <c r="D15"/>
  <c r="F5"/>
  <c r="F17"/>
  <c r="G5"/>
  <c r="G34"/>
  <c r="G27"/>
  <c r="H31"/>
  <c r="G29"/>
  <c r="G24"/>
  <c r="D28"/>
  <c r="D33"/>
  <c r="H15"/>
  <c r="G32"/>
  <c r="H11"/>
  <c r="G19"/>
  <c r="F25"/>
  <c r="F32"/>
  <c r="E21"/>
  <c r="G13"/>
  <c r="F28"/>
  <c r="E33"/>
  <c r="I10"/>
  <c r="F23"/>
  <c r="K18"/>
  <c r="J22"/>
  <c r="H29"/>
  <c r="H34"/>
  <c r="F33"/>
  <c r="F7"/>
  <c r="D14"/>
  <c r="C35"/>
  <c r="L30" l="1"/>
  <c r="E5" i="34"/>
  <c r="H5"/>
  <c r="J5" s="1"/>
  <c r="H6"/>
  <c r="E6"/>
  <c r="J26" i="33"/>
  <c r="M20" i="18"/>
  <c r="K20" i="33"/>
  <c r="D35"/>
  <c r="N18" i="18"/>
  <c r="O16"/>
  <c r="N19" i="17"/>
  <c r="N21" s="1"/>
  <c r="O17"/>
  <c r="BA17" i="13"/>
  <c r="AZ19"/>
  <c r="AZ21" s="1"/>
  <c r="I33" i="2"/>
  <c r="K17"/>
  <c r="J19"/>
  <c r="J21" s="1"/>
  <c r="K29"/>
  <c r="J31"/>
  <c r="N17" i="6"/>
  <c r="M19"/>
  <c r="K8" i="33" s="1"/>
  <c r="L21" i="6"/>
  <c r="M29" i="3"/>
  <c r="L31"/>
  <c r="L33" s="1"/>
  <c r="N17"/>
  <c r="M19"/>
  <c r="M21" s="1"/>
  <c r="B37" i="33"/>
  <c r="E4"/>
  <c r="H32"/>
  <c r="I15"/>
  <c r="I31"/>
  <c r="K22"/>
  <c r="J10"/>
  <c r="C37"/>
  <c r="H13"/>
  <c r="H27"/>
  <c r="E14"/>
  <c r="G7"/>
  <c r="G33"/>
  <c r="I29"/>
  <c r="G23"/>
  <c r="G28"/>
  <c r="F21"/>
  <c r="I11"/>
  <c r="H19"/>
  <c r="H24"/>
  <c r="I34"/>
  <c r="L18"/>
  <c r="G25"/>
  <c r="G17"/>
  <c r="M30" l="1"/>
  <c r="K6" i="34"/>
  <c r="M6" s="1"/>
  <c r="K5"/>
  <c r="M5" s="1"/>
  <c r="H7"/>
  <c r="E7"/>
  <c r="K26" i="33"/>
  <c r="N20" i="18"/>
  <c r="L20" i="33"/>
  <c r="D37"/>
  <c r="P16" i="18"/>
  <c r="O18"/>
  <c r="P17" i="17"/>
  <c r="O19"/>
  <c r="O21" s="1"/>
  <c r="BA19" i="13"/>
  <c r="BA21" s="1"/>
  <c r="BB17"/>
  <c r="L29" i="2"/>
  <c r="K31"/>
  <c r="J33"/>
  <c r="L17"/>
  <c r="K19"/>
  <c r="K21" s="1"/>
  <c r="N19" i="6"/>
  <c r="L8" i="33" s="1"/>
  <c r="O17" i="6"/>
  <c r="M21"/>
  <c r="M31" i="3"/>
  <c r="M33" s="1"/>
  <c r="N29"/>
  <c r="N19"/>
  <c r="N21" s="1"/>
  <c r="O17"/>
  <c r="H5" i="33"/>
  <c r="J6" i="34"/>
  <c r="J7"/>
  <c r="E35" i="33"/>
  <c r="F4"/>
  <c r="G21"/>
  <c r="H7"/>
  <c r="M18"/>
  <c r="I24"/>
  <c r="J31"/>
  <c r="H28"/>
  <c r="J29"/>
  <c r="H33"/>
  <c r="I13"/>
  <c r="H17"/>
  <c r="J34"/>
  <c r="I19"/>
  <c r="L22"/>
  <c r="I32"/>
  <c r="F14"/>
  <c r="H25"/>
  <c r="J11"/>
  <c r="H23"/>
  <c r="I27"/>
  <c r="K10"/>
  <c r="J15"/>
  <c r="N30" l="1"/>
  <c r="E8" i="34"/>
  <c r="H8"/>
  <c r="J8" s="1"/>
  <c r="L26" i="33"/>
  <c r="O20" i="18"/>
  <c r="M20" i="33"/>
  <c r="Q16" i="18"/>
  <c r="P18"/>
  <c r="Q17" i="17"/>
  <c r="P19"/>
  <c r="P21" s="1"/>
  <c r="BC17" i="13"/>
  <c r="BB19"/>
  <c r="BB21" s="1"/>
  <c r="F35" i="33"/>
  <c r="M29" i="2"/>
  <c r="L31"/>
  <c r="M17"/>
  <c r="L19"/>
  <c r="L21" s="1"/>
  <c r="K33"/>
  <c r="N21" i="6"/>
  <c r="P17"/>
  <c r="O19"/>
  <c r="M8" i="33" s="1"/>
  <c r="P17" i="3"/>
  <c r="O19"/>
  <c r="O21" s="1"/>
  <c r="O29"/>
  <c r="N31"/>
  <c r="N33" s="1"/>
  <c r="I5" i="33"/>
  <c r="E37"/>
  <c r="G4"/>
  <c r="K31"/>
  <c r="I7"/>
  <c r="J32"/>
  <c r="I28"/>
  <c r="K11"/>
  <c r="N18"/>
  <c r="M22"/>
  <c r="K34"/>
  <c r="K29"/>
  <c r="I25"/>
  <c r="H21"/>
  <c r="J19"/>
  <c r="J27"/>
  <c r="J24"/>
  <c r="J13"/>
  <c r="I33"/>
  <c r="K15"/>
  <c r="L10"/>
  <c r="G14"/>
  <c r="I23"/>
  <c r="I17"/>
  <c r="O30" l="1"/>
  <c r="H9" i="34"/>
  <c r="J9" s="1"/>
  <c r="E9"/>
  <c r="M26" i="33"/>
  <c r="P20" i="18"/>
  <c r="N20" i="33"/>
  <c r="Q18" i="18"/>
  <c r="R16"/>
  <c r="Q19" i="17"/>
  <c r="Q21" s="1"/>
  <c r="R17"/>
  <c r="BD17" i="13"/>
  <c r="BC19"/>
  <c r="BC21" s="1"/>
  <c r="F37" i="33"/>
  <c r="G35"/>
  <c r="N29" i="2"/>
  <c r="M31"/>
  <c r="L33"/>
  <c r="N17"/>
  <c r="M19"/>
  <c r="M21" s="1"/>
  <c r="O21" i="6"/>
  <c r="Q17"/>
  <c r="P19"/>
  <c r="N8" i="33" s="1"/>
  <c r="Q17" i="3"/>
  <c r="P19"/>
  <c r="P21" s="1"/>
  <c r="P29"/>
  <c r="O31"/>
  <c r="O33" s="1"/>
  <c r="J5" i="33"/>
  <c r="H4"/>
  <c r="J28"/>
  <c r="I21"/>
  <c r="L29"/>
  <c r="L34"/>
  <c r="L31"/>
  <c r="J33"/>
  <c r="K27"/>
  <c r="K32"/>
  <c r="J25"/>
  <c r="H14"/>
  <c r="L15"/>
  <c r="K24"/>
  <c r="N22"/>
  <c r="O18"/>
  <c r="K13"/>
  <c r="K19"/>
  <c r="J17"/>
  <c r="M10"/>
  <c r="L11"/>
  <c r="J7"/>
  <c r="J23"/>
  <c r="P30" l="1"/>
  <c r="K9" i="34"/>
  <c r="M9" s="1"/>
  <c r="H10"/>
  <c r="J10" s="1"/>
  <c r="E10"/>
  <c r="N26" i="33"/>
  <c r="G9" i="34"/>
  <c r="Q20" i="18"/>
  <c r="O20" i="33"/>
  <c r="G37"/>
  <c r="S16" i="18"/>
  <c r="R18"/>
  <c r="S17" i="17"/>
  <c r="R19"/>
  <c r="R21" s="1"/>
  <c r="BD19" i="13"/>
  <c r="BD21" s="1"/>
  <c r="BE17"/>
  <c r="O29" i="2"/>
  <c r="N31"/>
  <c r="O17"/>
  <c r="N19"/>
  <c r="N21" s="1"/>
  <c r="M33"/>
  <c r="P21" i="6"/>
  <c r="Q19"/>
  <c r="O8" i="33" s="1"/>
  <c r="R17" i="6"/>
  <c r="Q19" i="3"/>
  <c r="Q21" s="1"/>
  <c r="R17"/>
  <c r="P31"/>
  <c r="P33" s="1"/>
  <c r="Q29"/>
  <c r="K5" i="33"/>
  <c r="H35"/>
  <c r="I4"/>
  <c r="L32"/>
  <c r="K23"/>
  <c r="M15"/>
  <c r="K33"/>
  <c r="M29"/>
  <c r="K7"/>
  <c r="K28"/>
  <c r="P18"/>
  <c r="L19"/>
  <c r="O22"/>
  <c r="N10"/>
  <c r="L24"/>
  <c r="L27"/>
  <c r="M31"/>
  <c r="I14"/>
  <c r="I35" s="1"/>
  <c r="K25"/>
  <c r="M34"/>
  <c r="J21"/>
  <c r="L13"/>
  <c r="M11"/>
  <c r="K17"/>
  <c r="Q30" l="1"/>
  <c r="K10" i="34"/>
  <c r="M10" s="1"/>
  <c r="H12"/>
  <c r="J12" s="1"/>
  <c r="E12"/>
  <c r="E11"/>
  <c r="H11"/>
  <c r="J11" s="1"/>
  <c r="O26" i="33"/>
  <c r="R20" i="18"/>
  <c r="P20" i="33"/>
  <c r="G10" i="34"/>
  <c r="T16" i="18"/>
  <c r="S18"/>
  <c r="T17" i="17"/>
  <c r="S19"/>
  <c r="S21" s="1"/>
  <c r="BF17" i="13"/>
  <c r="BE19"/>
  <c r="BE21" s="1"/>
  <c r="P29" i="2"/>
  <c r="O31"/>
  <c r="N33"/>
  <c r="P17"/>
  <c r="O19"/>
  <c r="O21" s="1"/>
  <c r="S17" i="6"/>
  <c r="R19"/>
  <c r="P8" i="33" s="1"/>
  <c r="Q21" i="6"/>
  <c r="R29" i="3"/>
  <c r="Q31"/>
  <c r="Q33" s="1"/>
  <c r="S17"/>
  <c r="R19"/>
  <c r="R21" s="1"/>
  <c r="L5" i="33"/>
  <c r="H37"/>
  <c r="J4"/>
  <c r="L25"/>
  <c r="M13"/>
  <c r="L7"/>
  <c r="P22"/>
  <c r="M19"/>
  <c r="M32"/>
  <c r="N15"/>
  <c r="J14"/>
  <c r="L28"/>
  <c r="I37"/>
  <c r="N11"/>
  <c r="N34"/>
  <c r="L23"/>
  <c r="M24"/>
  <c r="Q18"/>
  <c r="N29"/>
  <c r="L33"/>
  <c r="L17"/>
  <c r="K21"/>
  <c r="O10"/>
  <c r="N31"/>
  <c r="M27"/>
  <c r="R30" l="1"/>
  <c r="K11" i="34"/>
  <c r="M11" s="1"/>
  <c r="P26" i="33"/>
  <c r="G11" i="34"/>
  <c r="S20" i="18"/>
  <c r="Q20" i="33"/>
  <c r="T18" i="18"/>
  <c r="U16"/>
  <c r="T19" i="17"/>
  <c r="T21" s="1"/>
  <c r="U17"/>
  <c r="BG17" i="13"/>
  <c r="BF19"/>
  <c r="BF21" s="1"/>
  <c r="Q29" i="2"/>
  <c r="P31"/>
  <c r="Q17"/>
  <c r="P19"/>
  <c r="P21" s="1"/>
  <c r="O33"/>
  <c r="T17" i="6"/>
  <c r="S19"/>
  <c r="Q8" i="33" s="1"/>
  <c r="R21" i="6"/>
  <c r="S29" i="3"/>
  <c r="R31"/>
  <c r="R33" s="1"/>
  <c r="T17"/>
  <c r="S19"/>
  <c r="S21" s="1"/>
  <c r="M5" i="33"/>
  <c r="J35"/>
  <c r="K4"/>
  <c r="K14"/>
  <c r="N24"/>
  <c r="N13"/>
  <c r="P10"/>
  <c r="O31"/>
  <c r="O11"/>
  <c r="N32"/>
  <c r="N19"/>
  <c r="M7"/>
  <c r="M25"/>
  <c r="M33"/>
  <c r="M23"/>
  <c r="M28"/>
  <c r="O15"/>
  <c r="Q22"/>
  <c r="N27"/>
  <c r="L21"/>
  <c r="M17"/>
  <c r="O29"/>
  <c r="R18"/>
  <c r="O34"/>
  <c r="S30" l="1"/>
  <c r="J37"/>
  <c r="H13" i="34"/>
  <c r="J13" s="1"/>
  <c r="E13"/>
  <c r="Q26" i="33"/>
  <c r="T20" i="18"/>
  <c r="R20" i="33"/>
  <c r="V16" i="18"/>
  <c r="U18"/>
  <c r="V17" i="17"/>
  <c r="U19"/>
  <c r="U21" s="1"/>
  <c r="BG19" i="13"/>
  <c r="BG21" s="1"/>
  <c r="BH17"/>
  <c r="R29" i="2"/>
  <c r="Q31"/>
  <c r="P33"/>
  <c r="R17"/>
  <c r="Q19"/>
  <c r="Q21" s="1"/>
  <c r="T19" i="6"/>
  <c r="R8" i="33" s="1"/>
  <c r="U17" i="6"/>
  <c r="S21"/>
  <c r="S31" i="3"/>
  <c r="S33" s="1"/>
  <c r="T29"/>
  <c r="T19"/>
  <c r="T21" s="1"/>
  <c r="U17"/>
  <c r="N5" i="33"/>
  <c r="D7" i="34"/>
  <c r="K7"/>
  <c r="M7" s="1"/>
  <c r="K35" i="33"/>
  <c r="L4"/>
  <c r="P11"/>
  <c r="O13"/>
  <c r="L14"/>
  <c r="S18"/>
  <c r="N17"/>
  <c r="N28"/>
  <c r="N23"/>
  <c r="N33"/>
  <c r="N25"/>
  <c r="O19"/>
  <c r="Q10"/>
  <c r="P29"/>
  <c r="M21"/>
  <c r="O32"/>
  <c r="P31"/>
  <c r="O24"/>
  <c r="P34"/>
  <c r="O27"/>
  <c r="R22"/>
  <c r="P15"/>
  <c r="N7"/>
  <c r="T30" l="1"/>
  <c r="K13" i="34"/>
  <c r="M13" s="1"/>
  <c r="K37" i="33"/>
  <c r="E14" i="34"/>
  <c r="H14"/>
  <c r="J14" s="1"/>
  <c r="R26" i="33"/>
  <c r="U20" i="18"/>
  <c r="S20" i="33"/>
  <c r="W16" i="18"/>
  <c r="V18"/>
  <c r="W17" i="17"/>
  <c r="V19"/>
  <c r="V21" s="1"/>
  <c r="BI17" i="13"/>
  <c r="BH19"/>
  <c r="BH21" s="1"/>
  <c r="S29" i="2"/>
  <c r="R31"/>
  <c r="S17"/>
  <c r="R19"/>
  <c r="R21" s="1"/>
  <c r="Q33"/>
  <c r="T21" i="6"/>
  <c r="V17"/>
  <c r="U19"/>
  <c r="S8" i="33" s="1"/>
  <c r="V17" i="3"/>
  <c r="U19"/>
  <c r="U21" s="1"/>
  <c r="U29"/>
  <c r="T31"/>
  <c r="T33" s="1"/>
  <c r="O5" i="33"/>
  <c r="G7" i="34"/>
  <c r="L35" i="33"/>
  <c r="M4"/>
  <c r="O25"/>
  <c r="P19"/>
  <c r="O33"/>
  <c r="P28"/>
  <c r="T18"/>
  <c r="P13"/>
  <c r="P7"/>
  <c r="Q15"/>
  <c r="P24"/>
  <c r="P32"/>
  <c r="R10"/>
  <c r="O23"/>
  <c r="S22"/>
  <c r="P27"/>
  <c r="Q34"/>
  <c r="Q29"/>
  <c r="O17"/>
  <c r="Q11"/>
  <c r="M14"/>
  <c r="Q31"/>
  <c r="N21"/>
  <c r="U30" l="1"/>
  <c r="K14" i="34"/>
  <c r="M14" s="1"/>
  <c r="L37" i="33"/>
  <c r="H15" i="34"/>
  <c r="J15" s="1"/>
  <c r="E15"/>
  <c r="S26" i="33"/>
  <c r="V20" i="18"/>
  <c r="T20" i="33"/>
  <c r="W18" i="18"/>
  <c r="X16"/>
  <c r="W19" i="17"/>
  <c r="W21" s="1"/>
  <c r="X17"/>
  <c r="BJ17" i="13"/>
  <c r="BI19"/>
  <c r="BI21" s="1"/>
  <c r="M35" i="33"/>
  <c r="T29" i="2"/>
  <c r="S31"/>
  <c r="R33"/>
  <c r="T17"/>
  <c r="S19"/>
  <c r="S21" s="1"/>
  <c r="U21" i="6"/>
  <c r="W17"/>
  <c r="V19"/>
  <c r="T8" i="33" s="1"/>
  <c r="W17" i="3"/>
  <c r="V19"/>
  <c r="V21" s="1"/>
  <c r="V29"/>
  <c r="U31"/>
  <c r="U33" s="1"/>
  <c r="P5" i="33"/>
  <c r="D8" i="34"/>
  <c r="K8"/>
  <c r="M8" s="1"/>
  <c r="G14"/>
  <c r="N4" i="33"/>
  <c r="Q32"/>
  <c r="U18"/>
  <c r="P17"/>
  <c r="P25"/>
  <c r="Q7"/>
  <c r="Q28"/>
  <c r="R31"/>
  <c r="R11"/>
  <c r="R34"/>
  <c r="T22"/>
  <c r="Q19"/>
  <c r="S10"/>
  <c r="Q24"/>
  <c r="R15"/>
  <c r="O21"/>
  <c r="N14"/>
  <c r="N35" s="1"/>
  <c r="Q13"/>
  <c r="R29"/>
  <c r="Q27"/>
  <c r="P23"/>
  <c r="P33"/>
  <c r="V30" l="1"/>
  <c r="K15" i="34"/>
  <c r="M15" s="1"/>
  <c r="E17"/>
  <c r="H17"/>
  <c r="J17" s="1"/>
  <c r="H16"/>
  <c r="J16" s="1"/>
  <c r="E16"/>
  <c r="T26" i="33"/>
  <c r="W20" i="18"/>
  <c r="U20" i="33"/>
  <c r="Y16" i="18"/>
  <c r="X18"/>
  <c r="Y17" i="17"/>
  <c r="X19"/>
  <c r="X21" s="1"/>
  <c r="BJ19" i="13"/>
  <c r="BJ21" s="1"/>
  <c r="BK17"/>
  <c r="M37" i="33"/>
  <c r="U29" i="2"/>
  <c r="T31"/>
  <c r="U17"/>
  <c r="T19"/>
  <c r="T21" s="1"/>
  <c r="S33"/>
  <c r="V21" i="6"/>
  <c r="W19"/>
  <c r="X17"/>
  <c r="W19" i="3"/>
  <c r="W21" s="1"/>
  <c r="X17"/>
  <c r="V31"/>
  <c r="V33" s="1"/>
  <c r="W29"/>
  <c r="Q5" i="33"/>
  <c r="D12" i="34"/>
  <c r="K12"/>
  <c r="M12" s="1"/>
  <c r="G8"/>
  <c r="G15"/>
  <c r="O4" i="33"/>
  <c r="Q17"/>
  <c r="Q23"/>
  <c r="R27"/>
  <c r="R13"/>
  <c r="U22"/>
  <c r="S11"/>
  <c r="R32"/>
  <c r="Q25"/>
  <c r="N37"/>
  <c r="O14"/>
  <c r="P21"/>
  <c r="R24"/>
  <c r="S34"/>
  <c r="V18"/>
  <c r="Q33"/>
  <c r="S29"/>
  <c r="S15"/>
  <c r="R19"/>
  <c r="S31"/>
  <c r="R28"/>
  <c r="R7"/>
  <c r="T10"/>
  <c r="W30" l="1"/>
  <c r="K16" i="34"/>
  <c r="M16" s="1"/>
  <c r="K17"/>
  <c r="M17" s="1"/>
  <c r="U26" i="33"/>
  <c r="X20" i="18"/>
  <c r="V20" i="33"/>
  <c r="G16" i="34"/>
  <c r="Z16" i="18"/>
  <c r="Y18"/>
  <c r="Z17" i="17"/>
  <c r="Y19"/>
  <c r="Y21" s="1"/>
  <c r="BL17" i="13"/>
  <c r="BK19"/>
  <c r="BK21" s="1"/>
  <c r="O35" i="33"/>
  <c r="V29" i="2"/>
  <c r="U31"/>
  <c r="T33"/>
  <c r="V17"/>
  <c r="U19"/>
  <c r="U21" s="1"/>
  <c r="Y17" i="6"/>
  <c r="X19"/>
  <c r="W21"/>
  <c r="U8" i="33"/>
  <c r="X29" i="3"/>
  <c r="W31"/>
  <c r="W33" s="1"/>
  <c r="Y17"/>
  <c r="X19"/>
  <c r="X21" s="1"/>
  <c r="R5" i="33"/>
  <c r="G12" i="34"/>
  <c r="G17"/>
  <c r="P4" i="33"/>
  <c r="S32"/>
  <c r="V22"/>
  <c r="P14"/>
  <c r="S13"/>
  <c r="S27"/>
  <c r="R33"/>
  <c r="T34"/>
  <c r="R25"/>
  <c r="T11"/>
  <c r="R23"/>
  <c r="S7"/>
  <c r="T15"/>
  <c r="T29"/>
  <c r="Q21"/>
  <c r="R17"/>
  <c r="U10"/>
  <c r="S28"/>
  <c r="T31"/>
  <c r="S19"/>
  <c r="W18"/>
  <c r="S24"/>
  <c r="X30" l="1"/>
  <c r="H18" i="34"/>
  <c r="J18" s="1"/>
  <c r="E18"/>
  <c r="V26" i="33"/>
  <c r="Y20" i="18"/>
  <c r="W20" i="33"/>
  <c r="O37"/>
  <c r="Z18" i="18"/>
  <c r="AA16"/>
  <c r="Z19" i="17"/>
  <c r="Z21" s="1"/>
  <c r="AA17"/>
  <c r="BM17" i="13"/>
  <c r="BL19"/>
  <c r="BL21" s="1"/>
  <c r="W29" i="2"/>
  <c r="V31"/>
  <c r="W17"/>
  <c r="V19"/>
  <c r="V21" s="1"/>
  <c r="U33"/>
  <c r="Z17" i="6"/>
  <c r="Y19"/>
  <c r="X21"/>
  <c r="V8" i="33"/>
  <c r="Y29" i="3"/>
  <c r="X31"/>
  <c r="X33" s="1"/>
  <c r="Z17"/>
  <c r="Y19"/>
  <c r="Y21" s="1"/>
  <c r="S5" i="33"/>
  <c r="P35"/>
  <c r="Q4"/>
  <c r="S25"/>
  <c r="U34"/>
  <c r="Q14"/>
  <c r="T24"/>
  <c r="T32"/>
  <c r="U15"/>
  <c r="S23"/>
  <c r="S33"/>
  <c r="X18"/>
  <c r="T19"/>
  <c r="V10"/>
  <c r="W22"/>
  <c r="S17"/>
  <c r="R21"/>
  <c r="U31"/>
  <c r="U11"/>
  <c r="T27"/>
  <c r="T28"/>
  <c r="T13"/>
  <c r="U29"/>
  <c r="T7"/>
  <c r="Y30" l="1"/>
  <c r="K18" i="34"/>
  <c r="M18" s="1"/>
  <c r="G18"/>
  <c r="H19"/>
  <c r="J19" s="1"/>
  <c r="E19"/>
  <c r="W26" i="33"/>
  <c r="Z20" i="18"/>
  <c r="X20" i="33"/>
  <c r="AB16" i="18"/>
  <c r="AA18"/>
  <c r="AB17" i="17"/>
  <c r="AA19"/>
  <c r="AA21" s="1"/>
  <c r="BM19" i="13"/>
  <c r="BM21" s="1"/>
  <c r="BN17"/>
  <c r="X29" i="2"/>
  <c r="W31"/>
  <c r="V33"/>
  <c r="X17"/>
  <c r="W19"/>
  <c r="W21" s="1"/>
  <c r="Z19" i="6"/>
  <c r="AA17"/>
  <c r="Y21"/>
  <c r="W8" i="33"/>
  <c r="Y31" i="3"/>
  <c r="Y33" s="1"/>
  <c r="Z29"/>
  <c r="Z19"/>
  <c r="Z21" s="1"/>
  <c r="AA17"/>
  <c r="T5" i="33"/>
  <c r="P37"/>
  <c r="D6" i="34"/>
  <c r="Q35" i="33"/>
  <c r="R4"/>
  <c r="T23"/>
  <c r="V15"/>
  <c r="U32"/>
  <c r="T25"/>
  <c r="U7"/>
  <c r="U28"/>
  <c r="S21"/>
  <c r="W10"/>
  <c r="U24"/>
  <c r="R14"/>
  <c r="R35" s="1"/>
  <c r="U13"/>
  <c r="V11"/>
  <c r="V31"/>
  <c r="X22"/>
  <c r="U19"/>
  <c r="V34"/>
  <c r="V29"/>
  <c r="U27"/>
  <c r="T17"/>
  <c r="Y18"/>
  <c r="T33"/>
  <c r="Z30" l="1"/>
  <c r="K19" i="34"/>
  <c r="M19" s="1"/>
  <c r="Q37" i="33"/>
  <c r="E20" i="34"/>
  <c r="H20"/>
  <c r="J20" s="1"/>
  <c r="H21"/>
  <c r="J21" s="1"/>
  <c r="E21"/>
  <c r="X26" i="33"/>
  <c r="AA20" i="18"/>
  <c r="Y20" i="33"/>
  <c r="AC16" i="18"/>
  <c r="AB18"/>
  <c r="AC17" i="17"/>
  <c r="AB19"/>
  <c r="AB21" s="1"/>
  <c r="BO17" i="13"/>
  <c r="BN19"/>
  <c r="BN21" s="1"/>
  <c r="Y29" i="2"/>
  <c r="X31"/>
  <c r="Y17"/>
  <c r="X19"/>
  <c r="X21" s="1"/>
  <c r="W33"/>
  <c r="Z21" i="6"/>
  <c r="X8" i="33"/>
  <c r="AB17" i="6"/>
  <c r="AA19"/>
  <c r="G19" i="34"/>
  <c r="AB17" i="3"/>
  <c r="AA19"/>
  <c r="AA21" s="1"/>
  <c r="AA29"/>
  <c r="Z31"/>
  <c r="Z33" s="1"/>
  <c r="U5" i="33"/>
  <c r="G6" i="34"/>
  <c r="S4" i="33"/>
  <c r="T21"/>
  <c r="V7"/>
  <c r="U33"/>
  <c r="Z18"/>
  <c r="U17"/>
  <c r="V27"/>
  <c r="R37"/>
  <c r="Y22"/>
  <c r="W11"/>
  <c r="W15"/>
  <c r="X10"/>
  <c r="V28"/>
  <c r="V32"/>
  <c r="U23"/>
  <c r="W34"/>
  <c r="V19"/>
  <c r="W31"/>
  <c r="U25"/>
  <c r="W29"/>
  <c r="V13"/>
  <c r="S14"/>
  <c r="V24"/>
  <c r="AA30" l="1"/>
  <c r="K20" i="34"/>
  <c r="M20" s="1"/>
  <c r="K21"/>
  <c r="M21" s="1"/>
  <c r="Y26" i="33"/>
  <c r="AB20" i="18"/>
  <c r="Z20" i="33"/>
  <c r="AC18" i="18"/>
  <c r="AD16"/>
  <c r="AC19" i="17"/>
  <c r="AC21" s="1"/>
  <c r="AD17"/>
  <c r="BP17" i="13"/>
  <c r="BO19"/>
  <c r="BO21" s="1"/>
  <c r="Z29" i="2"/>
  <c r="Y31"/>
  <c r="X33"/>
  <c r="Z17"/>
  <c r="Y19"/>
  <c r="Y21" s="1"/>
  <c r="AA21" i="6"/>
  <c r="Y8" i="33"/>
  <c r="AC17" i="6"/>
  <c r="AB19"/>
  <c r="AC17" i="3"/>
  <c r="AB19"/>
  <c r="AB21" s="1"/>
  <c r="AB29"/>
  <c r="AA31"/>
  <c r="AA33" s="1"/>
  <c r="V5" i="33"/>
  <c r="G20" i="34"/>
  <c r="S35" i="33"/>
  <c r="G21" i="34"/>
  <c r="T4" i="33"/>
  <c r="X31"/>
  <c r="X15"/>
  <c r="Z22"/>
  <c r="W27"/>
  <c r="W7"/>
  <c r="T14"/>
  <c r="X29"/>
  <c r="V25"/>
  <c r="W32"/>
  <c r="Y10"/>
  <c r="X11"/>
  <c r="V17"/>
  <c r="V33"/>
  <c r="W13"/>
  <c r="X34"/>
  <c r="U21"/>
  <c r="AA18"/>
  <c r="W24"/>
  <c r="W19"/>
  <c r="V23"/>
  <c r="W28"/>
  <c r="AB30" l="1"/>
  <c r="H22" i="34"/>
  <c r="J22" s="1"/>
  <c r="E22"/>
  <c r="Z26" i="33"/>
  <c r="AC20" i="18"/>
  <c r="AA20" i="33"/>
  <c r="AE16" i="18"/>
  <c r="AD18"/>
  <c r="AE17" i="17"/>
  <c r="AD19"/>
  <c r="AD21" s="1"/>
  <c r="BP19" i="13"/>
  <c r="BP21" s="1"/>
  <c r="BQ17"/>
  <c r="AA29" i="2"/>
  <c r="Z31"/>
  <c r="AA17"/>
  <c r="Z19"/>
  <c r="Z21" s="1"/>
  <c r="Y33"/>
  <c r="AB21" i="6"/>
  <c r="Z8" i="33"/>
  <c r="AC19" i="6"/>
  <c r="AD17"/>
  <c r="AC19" i="3"/>
  <c r="AC21" s="1"/>
  <c r="AD17"/>
  <c r="AB31"/>
  <c r="AB33" s="1"/>
  <c r="AC29"/>
  <c r="W5" i="33"/>
  <c r="T35"/>
  <c r="S37"/>
  <c r="U4"/>
  <c r="Z10"/>
  <c r="X32"/>
  <c r="U14"/>
  <c r="V21"/>
  <c r="X13"/>
  <c r="W33"/>
  <c r="Y11"/>
  <c r="W25"/>
  <c r="X27"/>
  <c r="X28"/>
  <c r="X19"/>
  <c r="W17"/>
  <c r="Y15"/>
  <c r="Y29"/>
  <c r="X7"/>
  <c r="W23"/>
  <c r="X24"/>
  <c r="AB18"/>
  <c r="Y34"/>
  <c r="AA22"/>
  <c r="Y31"/>
  <c r="AC30" l="1"/>
  <c r="K22" i="34"/>
  <c r="M22" s="1"/>
  <c r="E23"/>
  <c r="H23"/>
  <c r="J23" s="1"/>
  <c r="AA26" i="33"/>
  <c r="AD20" i="18"/>
  <c r="AB20" i="33"/>
  <c r="AF16" i="18"/>
  <c r="AE18"/>
  <c r="AF17" i="17"/>
  <c r="AE19"/>
  <c r="AE21" s="1"/>
  <c r="BR17" i="13"/>
  <c r="BQ19"/>
  <c r="BQ21" s="1"/>
  <c r="AB29" i="2"/>
  <c r="AA31"/>
  <c r="Z33"/>
  <c r="AB17"/>
  <c r="AA19"/>
  <c r="AA21" s="1"/>
  <c r="AE17" i="6"/>
  <c r="AD19"/>
  <c r="AC21"/>
  <c r="AA8" i="33"/>
  <c r="AD29" i="3"/>
  <c r="AC31"/>
  <c r="AC33" s="1"/>
  <c r="AE17"/>
  <c r="AD19"/>
  <c r="AD21" s="1"/>
  <c r="X5" i="33"/>
  <c r="T37"/>
  <c r="G22" i="34"/>
  <c r="U35" i="33"/>
  <c r="V4"/>
  <c r="X33"/>
  <c r="Y13"/>
  <c r="Z11"/>
  <c r="Y32"/>
  <c r="X23"/>
  <c r="Y7"/>
  <c r="Z15"/>
  <c r="Y27"/>
  <c r="AA10"/>
  <c r="AB22"/>
  <c r="AC18"/>
  <c r="Y24"/>
  <c r="V14"/>
  <c r="X17"/>
  <c r="Y19"/>
  <c r="W21"/>
  <c r="Z31"/>
  <c r="Z34"/>
  <c r="Z29"/>
  <c r="Y28"/>
  <c r="X25"/>
  <c r="K23" i="34" l="1"/>
  <c r="M23" s="1"/>
  <c r="AD30" i="33"/>
  <c r="H24" i="34"/>
  <c r="J24" s="1"/>
  <c r="E24"/>
  <c r="G24" s="1"/>
  <c r="AB26" i="33"/>
  <c r="AE20" i="18"/>
  <c r="AC20" i="33"/>
  <c r="AF18" i="18"/>
  <c r="AG16"/>
  <c r="AF19" i="17"/>
  <c r="AF21" s="1"/>
  <c r="AG17"/>
  <c r="BS17" i="13"/>
  <c r="BR19"/>
  <c r="BR21" s="1"/>
  <c r="AC29" i="2"/>
  <c r="AB31"/>
  <c r="AC17"/>
  <c r="AB19"/>
  <c r="AB21" s="1"/>
  <c r="AA33"/>
  <c r="AF17" i="6"/>
  <c r="AE19"/>
  <c r="AD21"/>
  <c r="AB8" i="33"/>
  <c r="AE29" i="3"/>
  <c r="AD31"/>
  <c r="AD33" s="1"/>
  <c r="AF17"/>
  <c r="AE19"/>
  <c r="AE21" s="1"/>
  <c r="G23" i="34"/>
  <c r="Y5" i="33"/>
  <c r="V35"/>
  <c r="U37"/>
  <c r="W4"/>
  <c r="Z27"/>
  <c r="Z7"/>
  <c r="AA29"/>
  <c r="X21"/>
  <c r="AB10"/>
  <c r="Y33"/>
  <c r="AA15"/>
  <c r="Y23"/>
  <c r="Y25"/>
  <c r="AA34"/>
  <c r="AA31"/>
  <c r="Y17"/>
  <c r="W14"/>
  <c r="Z24"/>
  <c r="Z32"/>
  <c r="Z13"/>
  <c r="Z28"/>
  <c r="AA11"/>
  <c r="Z19"/>
  <c r="AD18"/>
  <c r="AC22"/>
  <c r="W35" l="1"/>
  <c r="E26" i="34" s="1"/>
  <c r="AE30" i="33"/>
  <c r="K24" i="34"/>
  <c r="M24" s="1"/>
  <c r="H26"/>
  <c r="J26" s="1"/>
  <c r="H25"/>
  <c r="J25" s="1"/>
  <c r="E25"/>
  <c r="AC26" i="33"/>
  <c r="AF20" i="18"/>
  <c r="AD20" i="33"/>
  <c r="AH16" i="18"/>
  <c r="AG18"/>
  <c r="AH17" i="17"/>
  <c r="AG19"/>
  <c r="AG21" s="1"/>
  <c r="BS19" i="13"/>
  <c r="BS21" s="1"/>
  <c r="BT17"/>
  <c r="AD29" i="2"/>
  <c r="AC31"/>
  <c r="AB33"/>
  <c r="AD17"/>
  <c r="AC19"/>
  <c r="AC21" s="1"/>
  <c r="AF19" i="6"/>
  <c r="AG17"/>
  <c r="AE21"/>
  <c r="AC8" i="33"/>
  <c r="AE31" i="3"/>
  <c r="AE33" s="1"/>
  <c r="AF29"/>
  <c r="AF19"/>
  <c r="AF21" s="1"/>
  <c r="AG17"/>
  <c r="Z5" i="33"/>
  <c r="V37"/>
  <c r="X4"/>
  <c r="Z33"/>
  <c r="AB29"/>
  <c r="AA7"/>
  <c r="AD22"/>
  <c r="W37"/>
  <c r="AA19"/>
  <c r="AA27"/>
  <c r="AB11"/>
  <c r="AA13"/>
  <c r="AA24"/>
  <c r="X14"/>
  <c r="X35" s="1"/>
  <c r="Z17"/>
  <c r="AB31"/>
  <c r="Z25"/>
  <c r="AB15"/>
  <c r="AC10"/>
  <c r="Y21"/>
  <c r="AE18"/>
  <c r="AA28"/>
  <c r="AA32"/>
  <c r="AB34"/>
  <c r="Z23"/>
  <c r="AF30" l="1"/>
  <c r="K26" i="34"/>
  <c r="M26" s="1"/>
  <c r="K25"/>
  <c r="M25" s="1"/>
  <c r="H27"/>
  <c r="J27" s="1"/>
  <c r="E27"/>
  <c r="AD26" i="33"/>
  <c r="AG20" i="18"/>
  <c r="AE20" i="33"/>
  <c r="AI16" i="18"/>
  <c r="AH18"/>
  <c r="AI17" i="17"/>
  <c r="AH19"/>
  <c r="AH21" s="1"/>
  <c r="BU17" i="13"/>
  <c r="BT19"/>
  <c r="BT21" s="1"/>
  <c r="AE29" i="2"/>
  <c r="AD31"/>
  <c r="AE17"/>
  <c r="AD19"/>
  <c r="AD21" s="1"/>
  <c r="AC33"/>
  <c r="AF21" i="6"/>
  <c r="AD8" i="33"/>
  <c r="AH17" i="6"/>
  <c r="AG19"/>
  <c r="AH17" i="3"/>
  <c r="AG19"/>
  <c r="AG21" s="1"/>
  <c r="AG29"/>
  <c r="AF31"/>
  <c r="AF33" s="1"/>
  <c r="AA5" i="33"/>
  <c r="G25" i="34"/>
  <c r="G26"/>
  <c r="Y4" i="33"/>
  <c r="Y14"/>
  <c r="AB27"/>
  <c r="AC34"/>
  <c r="X37"/>
  <c r="AB32"/>
  <c r="Z21"/>
  <c r="AA17"/>
  <c r="AE22"/>
  <c r="AB7"/>
  <c r="AA23"/>
  <c r="AF18"/>
  <c r="AC15"/>
  <c r="AC31"/>
  <c r="AB24"/>
  <c r="AC11"/>
  <c r="AA33"/>
  <c r="AB19"/>
  <c r="AC29"/>
  <c r="AB28"/>
  <c r="AA25"/>
  <c r="AB13"/>
  <c r="AD10"/>
  <c r="AG30" l="1"/>
  <c r="K27" i="34"/>
  <c r="M27" s="1"/>
  <c r="AE26" i="33"/>
  <c r="AH20" i="18"/>
  <c r="AF20" i="33"/>
  <c r="AI18" i="18"/>
  <c r="AJ16"/>
  <c r="AI19" i="17"/>
  <c r="AI21" s="1"/>
  <c r="AJ17"/>
  <c r="BV17" i="13"/>
  <c r="BU19"/>
  <c r="BU21" s="1"/>
  <c r="AF29" i="2"/>
  <c r="AE31"/>
  <c r="AD33"/>
  <c r="AF17"/>
  <c r="AE19"/>
  <c r="AE21" s="1"/>
  <c r="AG21" i="6"/>
  <c r="AE8" i="33"/>
  <c r="AI17" i="6"/>
  <c r="AH19"/>
  <c r="AI17" i="3"/>
  <c r="AH19"/>
  <c r="AH21" s="1"/>
  <c r="AH29"/>
  <c r="AG31"/>
  <c r="AG33" s="1"/>
  <c r="AB5" i="33"/>
  <c r="G27" i="34"/>
  <c r="Y35" i="33"/>
  <c r="Z4"/>
  <c r="AD31"/>
  <c r="AD34"/>
  <c r="AC24"/>
  <c r="AD15"/>
  <c r="AC7"/>
  <c r="AC27"/>
  <c r="AE10"/>
  <c r="AD29"/>
  <c r="AC19"/>
  <c r="AD11"/>
  <c r="AG18"/>
  <c r="AF22"/>
  <c r="Z14"/>
  <c r="AB17"/>
  <c r="AA21"/>
  <c r="AC32"/>
  <c r="AB25"/>
  <c r="AC28"/>
  <c r="AB33"/>
  <c r="AC13"/>
  <c r="AB23"/>
  <c r="AH30" l="1"/>
  <c r="H28" i="34"/>
  <c r="J28" s="1"/>
  <c r="E28"/>
  <c r="AF26" i="33"/>
  <c r="AI20" i="18"/>
  <c r="AG20" i="33"/>
  <c r="AK16" i="18"/>
  <c r="AJ18"/>
  <c r="AK17" i="17"/>
  <c r="AJ19"/>
  <c r="AJ21" s="1"/>
  <c r="BV19" i="13"/>
  <c r="BV21" s="1"/>
  <c r="BW17"/>
  <c r="AG29" i="2"/>
  <c r="AF31"/>
  <c r="AG17"/>
  <c r="AF19"/>
  <c r="AF21" s="1"/>
  <c r="AE33"/>
  <c r="AH21" i="6"/>
  <c r="AF8" i="33"/>
  <c r="AI19" i="6"/>
  <c r="AJ17"/>
  <c r="AI19" i="3"/>
  <c r="AI21" s="1"/>
  <c r="AJ17"/>
  <c r="AH31"/>
  <c r="AH33" s="1"/>
  <c r="AI29"/>
  <c r="AC5" i="33"/>
  <c r="Y37"/>
  <c r="Z35"/>
  <c r="AA4"/>
  <c r="AD7"/>
  <c r="AE34"/>
  <c r="AE31"/>
  <c r="AC33"/>
  <c r="AC25"/>
  <c r="AC17"/>
  <c r="AE11"/>
  <c r="AD27"/>
  <c r="AE15"/>
  <c r="AC23"/>
  <c r="AD13"/>
  <c r="AD32"/>
  <c r="AA14"/>
  <c r="AH18"/>
  <c r="AD19"/>
  <c r="AD24"/>
  <c r="AD28"/>
  <c r="AB21"/>
  <c r="AG22"/>
  <c r="AE29"/>
  <c r="AF10"/>
  <c r="AI30" l="1"/>
  <c r="K28" i="34"/>
  <c r="M28" s="1"/>
  <c r="E29"/>
  <c r="H29"/>
  <c r="J29" s="1"/>
  <c r="AG26" i="33"/>
  <c r="AJ20" i="18"/>
  <c r="AH20" i="33"/>
  <c r="AL16" i="18"/>
  <c r="AK18"/>
  <c r="AL17" i="17"/>
  <c r="AK19"/>
  <c r="AK21" s="1"/>
  <c r="BX17" i="13"/>
  <c r="BW19"/>
  <c r="BW21" s="1"/>
  <c r="AH29" i="2"/>
  <c r="AG31"/>
  <c r="AF33"/>
  <c r="AH17"/>
  <c r="AG19"/>
  <c r="AG21" s="1"/>
  <c r="AK17" i="6"/>
  <c r="AJ19"/>
  <c r="AI21"/>
  <c r="AG8" i="33"/>
  <c r="AJ29" i="3"/>
  <c r="AI31"/>
  <c r="AI33" s="1"/>
  <c r="AK17"/>
  <c r="AJ19"/>
  <c r="AJ21" s="1"/>
  <c r="AD5" i="33"/>
  <c r="Z37"/>
  <c r="AA35"/>
  <c r="G28" i="34"/>
  <c r="AB4" i="33"/>
  <c r="AF11"/>
  <c r="AD17"/>
  <c r="AE28"/>
  <c r="AE24"/>
  <c r="AB14"/>
  <c r="AE32"/>
  <c r="AE13"/>
  <c r="AE27"/>
  <c r="AD25"/>
  <c r="AD33"/>
  <c r="AF34"/>
  <c r="AE7"/>
  <c r="AF29"/>
  <c r="AC21"/>
  <c r="AD23"/>
  <c r="AF31"/>
  <c r="AG10"/>
  <c r="AH22"/>
  <c r="AE19"/>
  <c r="AI18"/>
  <c r="AF15"/>
  <c r="AJ30" l="1"/>
  <c r="K29" i="34"/>
  <c r="M29" s="1"/>
  <c r="H30"/>
  <c r="J30" s="1"/>
  <c r="E30"/>
  <c r="AH26" i="33"/>
  <c r="AK20" i="18"/>
  <c r="AI20" i="33"/>
  <c r="AL18" i="18"/>
  <c r="AM16"/>
  <c r="AL19" i="17"/>
  <c r="AL21" s="1"/>
  <c r="AM17"/>
  <c r="BY17" i="13"/>
  <c r="BX19"/>
  <c r="BX21" s="1"/>
  <c r="AI29" i="2"/>
  <c r="AH31"/>
  <c r="AI17"/>
  <c r="AH19"/>
  <c r="AH21" s="1"/>
  <c r="AG33"/>
  <c r="AL17" i="6"/>
  <c r="AK19"/>
  <c r="AJ21"/>
  <c r="AH8" i="33"/>
  <c r="AK29" i="3"/>
  <c r="AJ31"/>
  <c r="AJ33" s="1"/>
  <c r="AL17"/>
  <c r="AK19"/>
  <c r="AK21" s="1"/>
  <c r="AE5" i="33"/>
  <c r="AA37"/>
  <c r="AB35"/>
  <c r="G29" i="34"/>
  <c r="AC4" i="33"/>
  <c r="AC14"/>
  <c r="AF13"/>
  <c r="AF32"/>
  <c r="AF19"/>
  <c r="AH10"/>
  <c r="AE17"/>
  <c r="AG34"/>
  <c r="AE25"/>
  <c r="AI22"/>
  <c r="AG11"/>
  <c r="AE23"/>
  <c r="AG29"/>
  <c r="AG31"/>
  <c r="AF28"/>
  <c r="AG15"/>
  <c r="AJ18"/>
  <c r="AF24"/>
  <c r="AD21"/>
  <c r="AF7"/>
  <c r="AE33"/>
  <c r="AF27"/>
  <c r="AK30" l="1"/>
  <c r="K30" i="34"/>
  <c r="M30" s="1"/>
  <c r="AB37" i="33"/>
  <c r="H31" i="34"/>
  <c r="J31" s="1"/>
  <c r="E31"/>
  <c r="AI26" i="33"/>
  <c r="AL20" i="18"/>
  <c r="AJ20" i="33"/>
  <c r="AN16" i="18"/>
  <c r="AM18"/>
  <c r="AN17" i="17"/>
  <c r="AM19"/>
  <c r="AM21" s="1"/>
  <c r="BY19" i="13"/>
  <c r="BY21" s="1"/>
  <c r="BZ17"/>
  <c r="BZ19" s="1"/>
  <c r="BZ21" s="1"/>
  <c r="C21" s="1"/>
  <c r="C22" s="1"/>
  <c r="AJ29" i="2"/>
  <c r="AI31"/>
  <c r="AH33"/>
  <c r="AJ17"/>
  <c r="AI19"/>
  <c r="AI21" s="1"/>
  <c r="AL19" i="6"/>
  <c r="AM17"/>
  <c r="AK21"/>
  <c r="AI8" i="33"/>
  <c r="AK31" i="3"/>
  <c r="AK33" s="1"/>
  <c r="AL29"/>
  <c r="AL19"/>
  <c r="AL21" s="1"/>
  <c r="AM17"/>
  <c r="AF5" i="33"/>
  <c r="G30" i="34"/>
  <c r="AC35" i="33"/>
  <c r="AD4"/>
  <c r="AF25"/>
  <c r="AI10"/>
  <c r="AG27"/>
  <c r="AE21"/>
  <c r="AG24"/>
  <c r="AH31"/>
  <c r="AH29"/>
  <c r="AF23"/>
  <c r="AH34"/>
  <c r="AF17"/>
  <c r="AF33"/>
  <c r="AG7"/>
  <c r="AK18"/>
  <c r="AG28"/>
  <c r="AG19"/>
  <c r="AG32"/>
  <c r="AH15"/>
  <c r="AG13"/>
  <c r="AH11"/>
  <c r="AJ22"/>
  <c r="AD14"/>
  <c r="AL30" l="1"/>
  <c r="K31" i="34"/>
  <c r="M31" s="1"/>
  <c r="E32"/>
  <c r="G32" s="1"/>
  <c r="H32"/>
  <c r="J32" s="1"/>
  <c r="AJ26" i="33"/>
  <c r="AM20" i="18"/>
  <c r="AK20" i="33"/>
  <c r="AO16" i="18"/>
  <c r="AN18"/>
  <c r="AO17" i="17"/>
  <c r="AN19"/>
  <c r="AN21" s="1"/>
  <c r="AK29" i="2"/>
  <c r="AJ31"/>
  <c r="AK17"/>
  <c r="AJ19"/>
  <c r="AJ21" s="1"/>
  <c r="AI33"/>
  <c r="AL21" i="6"/>
  <c r="AJ8" i="33"/>
  <c r="AN17" i="6"/>
  <c r="AM19"/>
  <c r="AN17" i="3"/>
  <c r="AM19"/>
  <c r="AM21" s="1"/>
  <c r="AM29"/>
  <c r="AL31"/>
  <c r="AL33" s="1"/>
  <c r="G31" i="34"/>
  <c r="AG5" i="33"/>
  <c r="AC37"/>
  <c r="AD35"/>
  <c r="AE4"/>
  <c r="AH24"/>
  <c r="AK22"/>
  <c r="AJ10"/>
  <c r="AL18"/>
  <c r="AH7"/>
  <c r="AG23"/>
  <c r="AI31"/>
  <c r="AF21"/>
  <c r="AI11"/>
  <c r="AH32"/>
  <c r="AE14"/>
  <c r="AH28"/>
  <c r="AG33"/>
  <c r="AG17"/>
  <c r="AI34"/>
  <c r="AI29"/>
  <c r="AH27"/>
  <c r="AH13"/>
  <c r="AI15"/>
  <c r="AH19"/>
  <c r="AG25"/>
  <c r="AM30" l="1"/>
  <c r="K32" i="34"/>
  <c r="M32" s="1"/>
  <c r="AD37" i="33"/>
  <c r="H33" i="34"/>
  <c r="J33" s="1"/>
  <c r="E33"/>
  <c r="AK26" i="33"/>
  <c r="AN20" i="18"/>
  <c r="AL20" i="33"/>
  <c r="AO18" i="18"/>
  <c r="AP16"/>
  <c r="AO19" i="17"/>
  <c r="AO21" s="1"/>
  <c r="AP17"/>
  <c r="AL29" i="2"/>
  <c r="AK31"/>
  <c r="AJ33"/>
  <c r="AL17"/>
  <c r="AK19"/>
  <c r="AK21" s="1"/>
  <c r="AM21" i="6"/>
  <c r="AK8" i="33"/>
  <c r="AO17" i="6"/>
  <c r="AN19"/>
  <c r="AO17" i="3"/>
  <c r="AN19"/>
  <c r="AN21" s="1"/>
  <c r="AN29"/>
  <c r="AM31"/>
  <c r="AM33" s="1"/>
  <c r="AH5" i="33"/>
  <c r="AE35"/>
  <c r="AF4"/>
  <c r="AK10"/>
  <c r="AJ15"/>
  <c r="AI27"/>
  <c r="AF14"/>
  <c r="AI32"/>
  <c r="AJ11"/>
  <c r="AG21"/>
  <c r="AJ31"/>
  <c r="AI7"/>
  <c r="AI19"/>
  <c r="AH17"/>
  <c r="AH23"/>
  <c r="AM18"/>
  <c r="AL22"/>
  <c r="AI24"/>
  <c r="AH25"/>
  <c r="AJ29"/>
  <c r="AJ34"/>
  <c r="AH33"/>
  <c r="AI28"/>
  <c r="AI13"/>
  <c r="AN30" l="1"/>
  <c r="K33" i="34"/>
  <c r="M33" s="1"/>
  <c r="H34"/>
  <c r="J34" s="1"/>
  <c r="E34"/>
  <c r="AL26" i="33"/>
  <c r="AO20" i="18"/>
  <c r="AM20" i="33"/>
  <c r="AE37"/>
  <c r="AQ16" i="18"/>
  <c r="AP18"/>
  <c r="AQ17" i="17"/>
  <c r="AP19"/>
  <c r="AP21" s="1"/>
  <c r="AM29" i="2"/>
  <c r="AL31"/>
  <c r="AM17"/>
  <c r="AL19"/>
  <c r="AL21" s="1"/>
  <c r="AK33"/>
  <c r="AN21" i="6"/>
  <c r="AL8" i="33"/>
  <c r="AO19" i="6"/>
  <c r="AP17"/>
  <c r="AO19" i="3"/>
  <c r="AO21" s="1"/>
  <c r="AP17"/>
  <c r="AN31"/>
  <c r="AN33" s="1"/>
  <c r="AO29"/>
  <c r="AI5" i="33"/>
  <c r="G33" i="34"/>
  <c r="AF35" i="33"/>
  <c r="AG4"/>
  <c r="AK31"/>
  <c r="AK11"/>
  <c r="AK15"/>
  <c r="AI33"/>
  <c r="AM22"/>
  <c r="AJ19"/>
  <c r="AJ7"/>
  <c r="AL10"/>
  <c r="AJ13"/>
  <c r="AK29"/>
  <c r="AI25"/>
  <c r="AN18"/>
  <c r="AH21"/>
  <c r="AJ32"/>
  <c r="AG14"/>
  <c r="AG35" s="1"/>
  <c r="AJ27"/>
  <c r="AJ28"/>
  <c r="AK34"/>
  <c r="AJ24"/>
  <c r="AI23"/>
  <c r="AI17"/>
  <c r="AO30" l="1"/>
  <c r="K34" i="34"/>
  <c r="M34" s="1"/>
  <c r="E35"/>
  <c r="H35"/>
  <c r="J35" s="1"/>
  <c r="H36"/>
  <c r="J36" s="1"/>
  <c r="E36"/>
  <c r="AM26" i="33"/>
  <c r="AP20" i="18"/>
  <c r="AN20" i="33"/>
  <c r="AR16" i="18"/>
  <c r="AQ18"/>
  <c r="AR17" i="17"/>
  <c r="AQ19"/>
  <c r="AQ21" s="1"/>
  <c r="AN29" i="2"/>
  <c r="AM31"/>
  <c r="AL33"/>
  <c r="AN17"/>
  <c r="AM19"/>
  <c r="AM21" s="1"/>
  <c r="AQ17" i="6"/>
  <c r="AP19"/>
  <c r="AO21"/>
  <c r="AM8" i="33"/>
  <c r="AP29" i="3"/>
  <c r="AO31"/>
  <c r="AO33" s="1"/>
  <c r="AQ17"/>
  <c r="AP19"/>
  <c r="AP21" s="1"/>
  <c r="AJ5" i="33"/>
  <c r="AF37"/>
  <c r="G34" i="34"/>
  <c r="AH4" i="33"/>
  <c r="AK7"/>
  <c r="AG37"/>
  <c r="AL11"/>
  <c r="AJ23"/>
  <c r="AK28"/>
  <c r="AO18"/>
  <c r="AL29"/>
  <c r="AL31"/>
  <c r="AK27"/>
  <c r="AK32"/>
  <c r="AK13"/>
  <c r="AH14"/>
  <c r="AI21"/>
  <c r="AK19"/>
  <c r="AN22"/>
  <c r="AJ33"/>
  <c r="AL15"/>
  <c r="AJ17"/>
  <c r="AK24"/>
  <c r="AL34"/>
  <c r="AJ25"/>
  <c r="AM10"/>
  <c r="AP30" l="1"/>
  <c r="K35" i="34"/>
  <c r="M35" s="1"/>
  <c r="K36"/>
  <c r="M36" s="1"/>
  <c r="AN26" i="33"/>
  <c r="AQ20" i="18"/>
  <c r="AO20" i="33"/>
  <c r="AR18" i="18"/>
  <c r="AS16"/>
  <c r="AR19" i="17"/>
  <c r="AR21" s="1"/>
  <c r="AS17"/>
  <c r="AO29" i="2"/>
  <c r="AN31"/>
  <c r="AO17"/>
  <c r="AN19"/>
  <c r="AN21" s="1"/>
  <c r="AM33"/>
  <c r="AR17" i="6"/>
  <c r="AQ19"/>
  <c r="AP21"/>
  <c r="AN8" i="33"/>
  <c r="AQ29" i="3"/>
  <c r="AP31"/>
  <c r="AP33" s="1"/>
  <c r="AR17"/>
  <c r="AQ19"/>
  <c r="AQ21" s="1"/>
  <c r="AK5" i="33"/>
  <c r="AH35"/>
  <c r="G35" i="34"/>
  <c r="G36"/>
  <c r="AI4" i="33"/>
  <c r="AM29"/>
  <c r="AL28"/>
  <c r="AK23"/>
  <c r="AM31"/>
  <c r="AN10"/>
  <c r="AK25"/>
  <c r="AM34"/>
  <c r="AL19"/>
  <c r="AM11"/>
  <c r="AL24"/>
  <c r="AK33"/>
  <c r="AJ21"/>
  <c r="AL32"/>
  <c r="AL13"/>
  <c r="AP18"/>
  <c r="AK17"/>
  <c r="AM15"/>
  <c r="AO22"/>
  <c r="AI14"/>
  <c r="AL27"/>
  <c r="AL7"/>
  <c r="AI35" l="1"/>
  <c r="AQ30"/>
  <c r="H37" i="34"/>
  <c r="J37" s="1"/>
  <c r="E37"/>
  <c r="E38"/>
  <c r="H38"/>
  <c r="J38" s="1"/>
  <c r="AO26" i="33"/>
  <c r="AR20" i="18"/>
  <c r="AP20" i="33"/>
  <c r="AT16" i="18"/>
  <c r="AS18"/>
  <c r="AT17" i="17"/>
  <c r="AS19"/>
  <c r="AS21" s="1"/>
  <c r="AP29" i="2"/>
  <c r="AO31"/>
  <c r="AN33"/>
  <c r="AP17"/>
  <c r="AO19"/>
  <c r="AO21" s="1"/>
  <c r="AR19" i="6"/>
  <c r="AS17"/>
  <c r="AQ21"/>
  <c r="AO8" i="33"/>
  <c r="AQ31" i="3"/>
  <c r="AQ33" s="1"/>
  <c r="AR29"/>
  <c r="AR19"/>
  <c r="AR21" s="1"/>
  <c r="AS17"/>
  <c r="AL5" i="33"/>
  <c r="AH37"/>
  <c r="AJ4"/>
  <c r="AI37"/>
  <c r="AL25"/>
  <c r="AN31"/>
  <c r="AM27"/>
  <c r="AP22"/>
  <c r="AL17"/>
  <c r="AM24"/>
  <c r="AN34"/>
  <c r="AO10"/>
  <c r="AL23"/>
  <c r="AM7"/>
  <c r="AJ14"/>
  <c r="AQ18"/>
  <c r="AM32"/>
  <c r="AL33"/>
  <c r="AN29"/>
  <c r="AM19"/>
  <c r="AM28"/>
  <c r="AN15"/>
  <c r="AM13"/>
  <c r="AK21"/>
  <c r="AN11"/>
  <c r="AR30" l="1"/>
  <c r="K38" i="34"/>
  <c r="M38" s="1"/>
  <c r="K37"/>
  <c r="M37" s="1"/>
  <c r="AP26" i="33"/>
  <c r="AS20" i="18"/>
  <c r="AQ20" i="33"/>
  <c r="AU16" i="18"/>
  <c r="AT18"/>
  <c r="AU17" i="17"/>
  <c r="AT19"/>
  <c r="AT21" s="1"/>
  <c r="AQ29" i="2"/>
  <c r="AP31"/>
  <c r="AQ17"/>
  <c r="AP19"/>
  <c r="AP21" s="1"/>
  <c r="AO33"/>
  <c r="AR21" i="6"/>
  <c r="AP8" i="33"/>
  <c r="AT17" i="6"/>
  <c r="AS19"/>
  <c r="AT17" i="3"/>
  <c r="AS19"/>
  <c r="AS21" s="1"/>
  <c r="AS29"/>
  <c r="AR31"/>
  <c r="AR33" s="1"/>
  <c r="AM5" i="33"/>
  <c r="G37" i="34"/>
  <c r="AJ35" i="33"/>
  <c r="G38" i="34"/>
  <c r="AK4" i="33"/>
  <c r="AN24"/>
  <c r="AM17"/>
  <c r="AM25"/>
  <c r="AN13"/>
  <c r="AN19"/>
  <c r="AR18"/>
  <c r="AP10"/>
  <c r="AO31"/>
  <c r="AO11"/>
  <c r="AL21"/>
  <c r="AO15"/>
  <c r="AN28"/>
  <c r="AO29"/>
  <c r="AM33"/>
  <c r="AM23"/>
  <c r="AQ22"/>
  <c r="AN27"/>
  <c r="AN32"/>
  <c r="AK14"/>
  <c r="AN7"/>
  <c r="AO34"/>
  <c r="AK35" l="1"/>
  <c r="AS30"/>
  <c r="H39" i="34"/>
  <c r="J39" s="1"/>
  <c r="E39"/>
  <c r="H40"/>
  <c r="J40" s="1"/>
  <c r="E40"/>
  <c r="AQ26" i="33"/>
  <c r="AT20" i="18"/>
  <c r="AR20" i="33"/>
  <c r="AU18" i="18"/>
  <c r="AV16"/>
  <c r="AU19" i="17"/>
  <c r="AU21" s="1"/>
  <c r="AV17"/>
  <c r="AR29" i="2"/>
  <c r="AQ31"/>
  <c r="AP33"/>
  <c r="AR17"/>
  <c r="AQ19"/>
  <c r="AQ21" s="1"/>
  <c r="AS21" i="6"/>
  <c r="AQ8" i="33"/>
  <c r="AU17" i="6"/>
  <c r="AT19"/>
  <c r="AU17" i="3"/>
  <c r="AT19"/>
  <c r="AT21" s="1"/>
  <c r="AT29"/>
  <c r="AS31"/>
  <c r="AS33" s="1"/>
  <c r="AN5" i="33"/>
  <c r="AJ37"/>
  <c r="AL4"/>
  <c r="AO19"/>
  <c r="AN25"/>
  <c r="AP34"/>
  <c r="AL14"/>
  <c r="AO27"/>
  <c r="AK37"/>
  <c r="AS18"/>
  <c r="AO13"/>
  <c r="AP31"/>
  <c r="AR22"/>
  <c r="AN23"/>
  <c r="AN33"/>
  <c r="AO28"/>
  <c r="AP15"/>
  <c r="AM21"/>
  <c r="AO24"/>
  <c r="AQ10"/>
  <c r="AN17"/>
  <c r="AO7"/>
  <c r="AO32"/>
  <c r="AP29"/>
  <c r="AP11"/>
  <c r="AT30" l="1"/>
  <c r="K40" i="34"/>
  <c r="M40" s="1"/>
  <c r="K39"/>
  <c r="M39" s="1"/>
  <c r="AR26" i="33"/>
  <c r="AU20" i="18"/>
  <c r="AS20" i="33"/>
  <c r="AW16" i="18"/>
  <c r="AV18"/>
  <c r="AW17" i="17"/>
  <c r="AV19"/>
  <c r="AV21" s="1"/>
  <c r="AS29" i="2"/>
  <c r="AR31"/>
  <c r="AS17"/>
  <c r="AR19"/>
  <c r="AR21" s="1"/>
  <c r="AQ33"/>
  <c r="AT21" i="6"/>
  <c r="AR8" i="33"/>
  <c r="AU19" i="6"/>
  <c r="AV17"/>
  <c r="AU19" i="3"/>
  <c r="AU21" s="1"/>
  <c r="AV17"/>
  <c r="AT31"/>
  <c r="AT33" s="1"/>
  <c r="AU29"/>
  <c r="AO5" i="33"/>
  <c r="G39" i="34"/>
  <c r="AL35" i="33"/>
  <c r="G40" i="34"/>
  <c r="AM4" i="33"/>
  <c r="AM14"/>
  <c r="AQ34"/>
  <c r="AO25"/>
  <c r="AN21"/>
  <c r="AP28"/>
  <c r="AS22"/>
  <c r="AP13"/>
  <c r="AT18"/>
  <c r="AP27"/>
  <c r="AQ29"/>
  <c r="AP7"/>
  <c r="AP24"/>
  <c r="AQ15"/>
  <c r="AO33"/>
  <c r="AQ31"/>
  <c r="AP19"/>
  <c r="AQ11"/>
  <c r="AP32"/>
  <c r="AO17"/>
  <c r="AO23"/>
  <c r="AR10"/>
  <c r="AU30" l="1"/>
  <c r="E41" i="34"/>
  <c r="H41"/>
  <c r="J41" s="1"/>
  <c r="AS26" i="33"/>
  <c r="AV20" i="18"/>
  <c r="AT20" i="33"/>
  <c r="AX16" i="18"/>
  <c r="AW18"/>
  <c r="AX17" i="17"/>
  <c r="AW19"/>
  <c r="AW21" s="1"/>
  <c r="AT29" i="2"/>
  <c r="AS31"/>
  <c r="AR33"/>
  <c r="AT17"/>
  <c r="AS19"/>
  <c r="AS21" s="1"/>
  <c r="AW17" i="6"/>
  <c r="AV19"/>
  <c r="AU21"/>
  <c r="AS8" i="33"/>
  <c r="AV29" i="3"/>
  <c r="AU31"/>
  <c r="AU33" s="1"/>
  <c r="AW17"/>
  <c r="AV19"/>
  <c r="AV21" s="1"/>
  <c r="AP5" i="33"/>
  <c r="AL37"/>
  <c r="AM35"/>
  <c r="AN4"/>
  <c r="AU18"/>
  <c r="AQ13"/>
  <c r="AQ28"/>
  <c r="AR34"/>
  <c r="AQ19"/>
  <c r="AN14"/>
  <c r="AQ24"/>
  <c r="AT22"/>
  <c r="AO21"/>
  <c r="AP25"/>
  <c r="AS10"/>
  <c r="AP23"/>
  <c r="AQ32"/>
  <c r="AR31"/>
  <c r="AR15"/>
  <c r="AR29"/>
  <c r="AP17"/>
  <c r="AR11"/>
  <c r="AP33"/>
  <c r="AQ7"/>
  <c r="AQ27"/>
  <c r="AV30" l="1"/>
  <c r="K41" i="34"/>
  <c r="M41" s="1"/>
  <c r="H42"/>
  <c r="J42" s="1"/>
  <c r="E42"/>
  <c r="AT26" i="33"/>
  <c r="AW20" i="18"/>
  <c r="AU20" i="33"/>
  <c r="AX18" i="18"/>
  <c r="AY16"/>
  <c r="AX19" i="17"/>
  <c r="AX21" s="1"/>
  <c r="AY17"/>
  <c r="AU29" i="2"/>
  <c r="AT31"/>
  <c r="AU17"/>
  <c r="AT19"/>
  <c r="AT21" s="1"/>
  <c r="AS33"/>
  <c r="AN35" i="33"/>
  <c r="AX17" i="6"/>
  <c r="AW19"/>
  <c r="AV21"/>
  <c r="AT8" i="33"/>
  <c r="AW29" i="3"/>
  <c r="AV31"/>
  <c r="AV33" s="1"/>
  <c r="AX17"/>
  <c r="AW19"/>
  <c r="AW21" s="1"/>
  <c r="AQ5" i="33"/>
  <c r="G41" i="34"/>
  <c r="AM37" i="33"/>
  <c r="AO4"/>
  <c r="AR24"/>
  <c r="AR28"/>
  <c r="AO14"/>
  <c r="AS34"/>
  <c r="AR13"/>
  <c r="AS29"/>
  <c r="AR32"/>
  <c r="AT10"/>
  <c r="AQ25"/>
  <c r="AQ33"/>
  <c r="AS15"/>
  <c r="AQ23"/>
  <c r="AU22"/>
  <c r="AV18"/>
  <c r="AR19"/>
  <c r="AR27"/>
  <c r="AR7"/>
  <c r="AS11"/>
  <c r="AQ17"/>
  <c r="AS31"/>
  <c r="AP21"/>
  <c r="K42" i="34" l="1"/>
  <c r="M42" s="1"/>
  <c r="AW30" i="33"/>
  <c r="H43" i="34"/>
  <c r="J43" s="1"/>
  <c r="E43"/>
  <c r="G43" s="1"/>
  <c r="AU26" i="33"/>
  <c r="AX20" i="18"/>
  <c r="AV20" i="33"/>
  <c r="AN37"/>
  <c r="AZ16" i="18"/>
  <c r="AY18"/>
  <c r="AZ17" i="17"/>
  <c r="AY19"/>
  <c r="AY21" s="1"/>
  <c r="AO35" i="33"/>
  <c r="AO37" s="1"/>
  <c r="AV29" i="2"/>
  <c r="AU31"/>
  <c r="AT33"/>
  <c r="AV17"/>
  <c r="AU19"/>
  <c r="AU21" s="1"/>
  <c r="AX19" i="6"/>
  <c r="AY17"/>
  <c r="AW21"/>
  <c r="AU8" i="33"/>
  <c r="AW31" i="3"/>
  <c r="AW33" s="1"/>
  <c r="AX29"/>
  <c r="AX19"/>
  <c r="AX21" s="1"/>
  <c r="AY17"/>
  <c r="AR5" i="33"/>
  <c r="G42" i="34"/>
  <c r="AP4" i="33"/>
  <c r="AU10"/>
  <c r="AS32"/>
  <c r="AR25"/>
  <c r="AT29"/>
  <c r="AS13"/>
  <c r="AT31"/>
  <c r="AS27"/>
  <c r="AS19"/>
  <c r="AR23"/>
  <c r="AR17"/>
  <c r="AS28"/>
  <c r="AW18"/>
  <c r="AP14"/>
  <c r="AP35" s="1"/>
  <c r="AT34"/>
  <c r="AQ21"/>
  <c r="AT11"/>
  <c r="AS7"/>
  <c r="AV22"/>
  <c r="AT15"/>
  <c r="AR33"/>
  <c r="AS24"/>
  <c r="AX30" l="1"/>
  <c r="K43" i="34"/>
  <c r="M43" s="1"/>
  <c r="H45"/>
  <c r="J45" s="1"/>
  <c r="E45"/>
  <c r="E44"/>
  <c r="H44"/>
  <c r="J44" s="1"/>
  <c r="AV26" i="33"/>
  <c r="AY20" i="18"/>
  <c r="AW20" i="33"/>
  <c r="BA16" i="18"/>
  <c r="AZ18"/>
  <c r="BA17" i="17"/>
  <c r="AZ19"/>
  <c r="AZ21" s="1"/>
  <c r="AW29" i="2"/>
  <c r="AV31"/>
  <c r="AW17"/>
  <c r="AV19"/>
  <c r="AV21" s="1"/>
  <c r="AU33"/>
  <c r="AX21" i="6"/>
  <c r="AV8" i="33"/>
  <c r="AZ17" i="6"/>
  <c r="AY19"/>
  <c r="AZ17" i="3"/>
  <c r="AY19"/>
  <c r="AY21" s="1"/>
  <c r="AY29"/>
  <c r="AX31"/>
  <c r="AX33" s="1"/>
  <c r="AS5" i="33"/>
  <c r="AQ4"/>
  <c r="AT19"/>
  <c r="AS25"/>
  <c r="AT24"/>
  <c r="AT7"/>
  <c r="AS17"/>
  <c r="AT27"/>
  <c r="AT13"/>
  <c r="AU29"/>
  <c r="AT32"/>
  <c r="AS23"/>
  <c r="AU15"/>
  <c r="AV10"/>
  <c r="AR21"/>
  <c r="AQ14"/>
  <c r="AU31"/>
  <c r="AP37"/>
  <c r="AS33"/>
  <c r="AW22"/>
  <c r="AU11"/>
  <c r="AX18"/>
  <c r="AT28"/>
  <c r="AU34"/>
  <c r="AY30" l="1"/>
  <c r="K45" i="34"/>
  <c r="M45" s="1"/>
  <c r="K44"/>
  <c r="M44" s="1"/>
  <c r="AW26" i="33"/>
  <c r="AZ20" i="18"/>
  <c r="AX20" i="33"/>
  <c r="G44" i="34"/>
  <c r="BA18" i="18"/>
  <c r="BB16"/>
  <c r="BA19" i="17"/>
  <c r="BA21" s="1"/>
  <c r="BB17"/>
  <c r="AX29" i="2"/>
  <c r="AW31"/>
  <c r="AV33"/>
  <c r="AX17"/>
  <c r="AW19"/>
  <c r="AW21" s="1"/>
  <c r="AY21" i="6"/>
  <c r="AW8" i="33"/>
  <c r="BA17" i="6"/>
  <c r="AZ19"/>
  <c r="BA17" i="3"/>
  <c r="AZ19"/>
  <c r="AZ21" s="1"/>
  <c r="AZ29"/>
  <c r="AY31"/>
  <c r="AY33" s="1"/>
  <c r="AT5" i="33"/>
  <c r="AQ35"/>
  <c r="G45" i="34"/>
  <c r="AR4" i="33"/>
  <c r="AU32"/>
  <c r="AS21"/>
  <c r="AT17"/>
  <c r="AU24"/>
  <c r="AT23"/>
  <c r="AY18"/>
  <c r="AX22"/>
  <c r="AV11"/>
  <c r="AW10"/>
  <c r="AU7"/>
  <c r="AV34"/>
  <c r="AT33"/>
  <c r="AV29"/>
  <c r="AU27"/>
  <c r="AU28"/>
  <c r="AV15"/>
  <c r="AT25"/>
  <c r="AV31"/>
  <c r="AU19"/>
  <c r="AU13"/>
  <c r="AR14"/>
  <c r="AR35" l="1"/>
  <c r="AZ30"/>
  <c r="E47" i="34"/>
  <c r="H47"/>
  <c r="J47" s="1"/>
  <c r="H46"/>
  <c r="J46" s="1"/>
  <c r="E46"/>
  <c r="AX26" i="33"/>
  <c r="BA20" i="18"/>
  <c r="AY20" i="33"/>
  <c r="BC16" i="18"/>
  <c r="BB18"/>
  <c r="BC17" i="17"/>
  <c r="BB19"/>
  <c r="BB21" s="1"/>
  <c r="AY29" i="2"/>
  <c r="AX31"/>
  <c r="AY17"/>
  <c r="AX19"/>
  <c r="AX21" s="1"/>
  <c r="AW33"/>
  <c r="AZ21" i="6"/>
  <c r="AX8" i="33"/>
  <c r="BA19" i="6"/>
  <c r="BB17"/>
  <c r="BA19" i="3"/>
  <c r="BA21" s="1"/>
  <c r="BB17"/>
  <c r="AZ31"/>
  <c r="AZ33" s="1"/>
  <c r="BA29"/>
  <c r="AU5" i="33"/>
  <c r="AQ37"/>
  <c r="AS4"/>
  <c r="AZ18"/>
  <c r="AU23"/>
  <c r="AY22"/>
  <c r="AV24"/>
  <c r="AU17"/>
  <c r="AS14"/>
  <c r="AW31"/>
  <c r="AV27"/>
  <c r="AX10"/>
  <c r="AW11"/>
  <c r="AT21"/>
  <c r="AV32"/>
  <c r="AW29"/>
  <c r="AU25"/>
  <c r="AU33"/>
  <c r="AW34"/>
  <c r="AV7"/>
  <c r="AR37"/>
  <c r="AV13"/>
  <c r="AV19"/>
  <c r="AW15"/>
  <c r="AV28"/>
  <c r="BA30" l="1"/>
  <c r="K46" i="34"/>
  <c r="M46" s="1"/>
  <c r="K47"/>
  <c r="M47" s="1"/>
  <c r="AY26" i="33"/>
  <c r="BB20" i="18"/>
  <c r="AZ20" i="33"/>
  <c r="BD16" i="18"/>
  <c r="BC18"/>
  <c r="BD17" i="17"/>
  <c r="BC19"/>
  <c r="BC21" s="1"/>
  <c r="AZ29" i="2"/>
  <c r="AY31"/>
  <c r="AX33"/>
  <c r="AZ17"/>
  <c r="AY19"/>
  <c r="AY21" s="1"/>
  <c r="BC17" i="6"/>
  <c r="BB19"/>
  <c r="BA21"/>
  <c r="AY8" i="33"/>
  <c r="BB29" i="3"/>
  <c r="BA31"/>
  <c r="BA33" s="1"/>
  <c r="BC17"/>
  <c r="BB19"/>
  <c r="BB21" s="1"/>
  <c r="G46" i="34"/>
  <c r="AV5" i="33"/>
  <c r="AS35"/>
  <c r="G47" i="34"/>
  <c r="AT4" i="33"/>
  <c r="AW27"/>
  <c r="AX11"/>
  <c r="AX31"/>
  <c r="AV23"/>
  <c r="AX15"/>
  <c r="AW13"/>
  <c r="AV33"/>
  <c r="AV25"/>
  <c r="AX29"/>
  <c r="AW32"/>
  <c r="AT14"/>
  <c r="AZ22"/>
  <c r="AW28"/>
  <c r="AW7"/>
  <c r="AY10"/>
  <c r="AV17"/>
  <c r="AW24"/>
  <c r="AW19"/>
  <c r="AX34"/>
  <c r="AU21"/>
  <c r="BA18"/>
  <c r="BB30" l="1"/>
  <c r="H48" i="34"/>
  <c r="J48" s="1"/>
  <c r="E48"/>
  <c r="AZ26" i="33"/>
  <c r="BC20" i="18"/>
  <c r="BA20" i="33"/>
  <c r="BD18" i="18"/>
  <c r="BE16"/>
  <c r="BD19" i="17"/>
  <c r="BD21" s="1"/>
  <c r="BE17"/>
  <c r="BA29" i="2"/>
  <c r="AZ31"/>
  <c r="BA17"/>
  <c r="AZ19"/>
  <c r="AZ21" s="1"/>
  <c r="AY33"/>
  <c r="BD17" i="6"/>
  <c r="BC19"/>
  <c r="BB21"/>
  <c r="AZ8" i="33"/>
  <c r="AS37"/>
  <c r="BC29" i="3"/>
  <c r="BB31"/>
  <c r="BB33" s="1"/>
  <c r="BD17"/>
  <c r="BC19"/>
  <c r="BC21" s="1"/>
  <c r="AW5" i="33"/>
  <c r="AT35"/>
  <c r="AU4"/>
  <c r="AW33"/>
  <c r="AX13"/>
  <c r="AW23"/>
  <c r="BB18"/>
  <c r="AW17"/>
  <c r="AY31"/>
  <c r="AX28"/>
  <c r="AX24"/>
  <c r="AY29"/>
  <c r="AV21"/>
  <c r="AZ10"/>
  <c r="AX27"/>
  <c r="AX32"/>
  <c r="AW25"/>
  <c r="AY15"/>
  <c r="AY11"/>
  <c r="AY34"/>
  <c r="AX19"/>
  <c r="AX7"/>
  <c r="BA22"/>
  <c r="AU14"/>
  <c r="AU35" s="1"/>
  <c r="BC30" l="1"/>
  <c r="K48" i="34"/>
  <c r="M48" s="1"/>
  <c r="AT37" i="33"/>
  <c r="H49" i="34"/>
  <c r="J49" s="1"/>
  <c r="E49"/>
  <c r="E50"/>
  <c r="H50"/>
  <c r="J50" s="1"/>
  <c r="BA26" i="33"/>
  <c r="BD20" i="18"/>
  <c r="BB20" i="33"/>
  <c r="BF16" i="18"/>
  <c r="BE18"/>
  <c r="BF17" i="17"/>
  <c r="BE19"/>
  <c r="BE21" s="1"/>
  <c r="BB29" i="2"/>
  <c r="BA31"/>
  <c r="AZ33"/>
  <c r="BB17"/>
  <c r="BA19"/>
  <c r="BA21" s="1"/>
  <c r="BD19" i="6"/>
  <c r="BE17"/>
  <c r="BC21"/>
  <c r="BA8" i="33"/>
  <c r="BC31" i="3"/>
  <c r="BC33" s="1"/>
  <c r="BD29"/>
  <c r="BD19"/>
  <c r="BD21" s="1"/>
  <c r="BE17"/>
  <c r="AX5" i="33"/>
  <c r="G48" i="34"/>
  <c r="AV4" i="33"/>
  <c r="AU37"/>
  <c r="AY24"/>
  <c r="AY28"/>
  <c r="AZ31"/>
  <c r="AX23"/>
  <c r="AZ34"/>
  <c r="BA10"/>
  <c r="AW21"/>
  <c r="AZ29"/>
  <c r="AX17"/>
  <c r="BC18"/>
  <c r="AY7"/>
  <c r="AZ11"/>
  <c r="AZ15"/>
  <c r="AY13"/>
  <c r="AV14"/>
  <c r="AV35" s="1"/>
  <c r="BB22"/>
  <c r="AY19"/>
  <c r="AX25"/>
  <c r="AY27"/>
  <c r="AX33"/>
  <c r="AY32"/>
  <c r="BD30" l="1"/>
  <c r="K50" i="34"/>
  <c r="M50" s="1"/>
  <c r="K49"/>
  <c r="M49" s="1"/>
  <c r="H51"/>
  <c r="J51" s="1"/>
  <c r="E51"/>
  <c r="BB26" i="33"/>
  <c r="BE20" i="18"/>
  <c r="BC20" i="33"/>
  <c r="BG16" i="18"/>
  <c r="BF18"/>
  <c r="BG17" i="17"/>
  <c r="BF19"/>
  <c r="BF21" s="1"/>
  <c r="BC29" i="2"/>
  <c r="BB31"/>
  <c r="BC17"/>
  <c r="BB19"/>
  <c r="BB21" s="1"/>
  <c r="BA33"/>
  <c r="BD21" i="6"/>
  <c r="BB8" i="33"/>
  <c r="BF17" i="6"/>
  <c r="BE19"/>
  <c r="BF17" i="3"/>
  <c r="BE19"/>
  <c r="BE21" s="1"/>
  <c r="BE29"/>
  <c r="BD31"/>
  <c r="BD33" s="1"/>
  <c r="AY5" i="33"/>
  <c r="G49" i="34"/>
  <c r="G50"/>
  <c r="AW4" i="33"/>
  <c r="BA29"/>
  <c r="AX21"/>
  <c r="BA31"/>
  <c r="AY33"/>
  <c r="AZ27"/>
  <c r="AZ19"/>
  <c r="BA11"/>
  <c r="AZ7"/>
  <c r="BD18"/>
  <c r="AV37"/>
  <c r="AY23"/>
  <c r="AZ28"/>
  <c r="AW14"/>
  <c r="AW35" s="1"/>
  <c r="AY17"/>
  <c r="BB10"/>
  <c r="BA34"/>
  <c r="AZ24"/>
  <c r="AZ32"/>
  <c r="AY25"/>
  <c r="BC22"/>
  <c r="AZ13"/>
  <c r="BA15"/>
  <c r="BE30" l="1"/>
  <c r="K51" i="34"/>
  <c r="M51" s="1"/>
  <c r="H52"/>
  <c r="J52" s="1"/>
  <c r="E52"/>
  <c r="BC26" i="33"/>
  <c r="BF20" i="18"/>
  <c r="BD20" i="33"/>
  <c r="BG18" i="18"/>
  <c r="BH16"/>
  <c r="BG19" i="17"/>
  <c r="BG21" s="1"/>
  <c r="BH17"/>
  <c r="BD29" i="2"/>
  <c r="BC31"/>
  <c r="BB33"/>
  <c r="BD17"/>
  <c r="BC19"/>
  <c r="BC21" s="1"/>
  <c r="BE21" i="6"/>
  <c r="BC8" i="33"/>
  <c r="BG17" i="6"/>
  <c r="BF19"/>
  <c r="BG17" i="3"/>
  <c r="BF19"/>
  <c r="BF21" s="1"/>
  <c r="BF29"/>
  <c r="BE31"/>
  <c r="BE33" s="1"/>
  <c r="AZ5" i="33"/>
  <c r="G51" i="34"/>
  <c r="AX4" i="33"/>
  <c r="BA7"/>
  <c r="BE18"/>
  <c r="BA19"/>
  <c r="BA27"/>
  <c r="BB29"/>
  <c r="AW37"/>
  <c r="BB15"/>
  <c r="BA32"/>
  <c r="AZ17"/>
  <c r="BA13"/>
  <c r="AZ33"/>
  <c r="BB31"/>
  <c r="AZ25"/>
  <c r="BA24"/>
  <c r="AZ23"/>
  <c r="BC10"/>
  <c r="BB11"/>
  <c r="AY21"/>
  <c r="BD22"/>
  <c r="BB34"/>
  <c r="AX14"/>
  <c r="AX35" s="1"/>
  <c r="BA28"/>
  <c r="BF30" l="1"/>
  <c r="K52" i="34"/>
  <c r="M52" s="1"/>
  <c r="E53"/>
  <c r="H53"/>
  <c r="J53" s="1"/>
  <c r="BD26" i="33"/>
  <c r="BG20" i="18"/>
  <c r="BE20" i="33"/>
  <c r="BI16" i="18"/>
  <c r="BH18"/>
  <c r="BI17" i="17"/>
  <c r="BH19"/>
  <c r="BH21" s="1"/>
  <c r="BE17" i="2"/>
  <c r="BD19"/>
  <c r="BD21" s="1"/>
  <c r="BE29"/>
  <c r="BD31"/>
  <c r="BC33"/>
  <c r="BF21" i="6"/>
  <c r="BD8" i="33"/>
  <c r="BG19" i="6"/>
  <c r="BH17"/>
  <c r="BG19" i="3"/>
  <c r="BG21" s="1"/>
  <c r="BH17"/>
  <c r="BF31"/>
  <c r="BF33" s="1"/>
  <c r="BG29"/>
  <c r="BA5" i="33"/>
  <c r="G52" i="34"/>
  <c r="AY4" i="33"/>
  <c r="BB13"/>
  <c r="BB32"/>
  <c r="BC15"/>
  <c r="BC34"/>
  <c r="BA25"/>
  <c r="BC31"/>
  <c r="BB7"/>
  <c r="BC11"/>
  <c r="BA17"/>
  <c r="BC29"/>
  <c r="BB27"/>
  <c r="BB28"/>
  <c r="BE22"/>
  <c r="BD10"/>
  <c r="BB24"/>
  <c r="BA33"/>
  <c r="AX37"/>
  <c r="BB19"/>
  <c r="AY14"/>
  <c r="AZ21"/>
  <c r="BA23"/>
  <c r="BF18"/>
  <c r="BG30" l="1"/>
  <c r="K53" i="34"/>
  <c r="M53" s="1"/>
  <c r="BE26" i="33"/>
  <c r="BH20" i="18"/>
  <c r="BF20" i="33"/>
  <c r="BJ16" i="18"/>
  <c r="BI18"/>
  <c r="BJ17" i="17"/>
  <c r="BI19"/>
  <c r="BI21" s="1"/>
  <c r="BF29" i="2"/>
  <c r="BE31"/>
  <c r="BD33"/>
  <c r="BF17"/>
  <c r="BE19"/>
  <c r="BE21" s="1"/>
  <c r="BI17" i="6"/>
  <c r="BH19"/>
  <c r="BG21"/>
  <c r="BE8" i="33"/>
  <c r="BH29" i="3"/>
  <c r="BG31"/>
  <c r="BG33" s="1"/>
  <c r="BI17"/>
  <c r="BH19"/>
  <c r="BH21" s="1"/>
  <c r="BB5" i="33"/>
  <c r="AY35"/>
  <c r="G53" i="34"/>
  <c r="AZ4" i="33"/>
  <c r="BC7"/>
  <c r="BD34"/>
  <c r="BG18"/>
  <c r="BC24"/>
  <c r="BD29"/>
  <c r="BB25"/>
  <c r="BD15"/>
  <c r="BB23"/>
  <c r="BC19"/>
  <c r="BF22"/>
  <c r="AZ14"/>
  <c r="BC27"/>
  <c r="BB17"/>
  <c r="BC13"/>
  <c r="BD11"/>
  <c r="BD31"/>
  <c r="BC32"/>
  <c r="BA21"/>
  <c r="BB33"/>
  <c r="BE10"/>
  <c r="BC28"/>
  <c r="BH30" l="1"/>
  <c r="AY37"/>
  <c r="H54" i="34"/>
  <c r="J54" s="1"/>
  <c r="E54"/>
  <c r="BF26" i="33"/>
  <c r="BI20" i="18"/>
  <c r="BG20" i="33"/>
  <c r="BJ18" i="18"/>
  <c r="BK16"/>
  <c r="BJ19" i="17"/>
  <c r="BJ21" s="1"/>
  <c r="BK17"/>
  <c r="BG17" i="2"/>
  <c r="BF19"/>
  <c r="BF21" s="1"/>
  <c r="BE33"/>
  <c r="BG29"/>
  <c r="BF31"/>
  <c r="AZ35" i="33"/>
  <c r="BJ17" i="6"/>
  <c r="BI19"/>
  <c r="BH21"/>
  <c r="BF8" i="33"/>
  <c r="BI29" i="3"/>
  <c r="BH31"/>
  <c r="BH33" s="1"/>
  <c r="BJ17"/>
  <c r="BI19"/>
  <c r="BI21" s="1"/>
  <c r="BC5" i="33"/>
  <c r="BA4"/>
  <c r="BD13"/>
  <c r="BH18"/>
  <c r="BD28"/>
  <c r="BF10"/>
  <c r="BE11"/>
  <c r="BG22"/>
  <c r="BD7"/>
  <c r="BE29"/>
  <c r="BE34"/>
  <c r="BC33"/>
  <c r="BB21"/>
  <c r="BD27"/>
  <c r="BD19"/>
  <c r="BC25"/>
  <c r="BD24"/>
  <c r="BD32"/>
  <c r="BC17"/>
  <c r="BA14"/>
  <c r="BC23"/>
  <c r="BE15"/>
  <c r="BE31"/>
  <c r="BI30" l="1"/>
  <c r="H55" i="34"/>
  <c r="J55" s="1"/>
  <c r="E55"/>
  <c r="G55" s="1"/>
  <c r="K54"/>
  <c r="M54" s="1"/>
  <c r="BG26" i="33"/>
  <c r="BJ20" i="18"/>
  <c r="BH20" i="33"/>
  <c r="BL16" i="18"/>
  <c r="BK18"/>
  <c r="BL17" i="17"/>
  <c r="BK19"/>
  <c r="BK21" s="1"/>
  <c r="AZ37" i="33"/>
  <c r="BH29" i="2"/>
  <c r="BG31"/>
  <c r="BF33"/>
  <c r="BH17"/>
  <c r="BG19"/>
  <c r="BG21" s="1"/>
  <c r="BA35" i="33"/>
  <c r="BJ19" i="6"/>
  <c r="BK17"/>
  <c r="BI21"/>
  <c r="BG8" i="33"/>
  <c r="BI31" i="3"/>
  <c r="BI33" s="1"/>
  <c r="BJ29"/>
  <c r="BJ19"/>
  <c r="BJ21" s="1"/>
  <c r="BK17"/>
  <c r="BD5" i="33"/>
  <c r="G54" i="34"/>
  <c r="BB4" i="33"/>
  <c r="BE7"/>
  <c r="BH22"/>
  <c r="BF15"/>
  <c r="BD17"/>
  <c r="BE24"/>
  <c r="BE19"/>
  <c r="BD33"/>
  <c r="BG10"/>
  <c r="BI18"/>
  <c r="BD23"/>
  <c r="BB14"/>
  <c r="BD25"/>
  <c r="BF29"/>
  <c r="BF11"/>
  <c r="BE28"/>
  <c r="BF31"/>
  <c r="BE32"/>
  <c r="BE13"/>
  <c r="BE27"/>
  <c r="BC21"/>
  <c r="BF34"/>
  <c r="BJ30" l="1"/>
  <c r="K55" i="34"/>
  <c r="M55" s="1"/>
  <c r="E56"/>
  <c r="H56"/>
  <c r="J56" s="1"/>
  <c r="BH26" i="33"/>
  <c r="BK20" i="18"/>
  <c r="BI20" i="33"/>
  <c r="BA37"/>
  <c r="BM16" i="18"/>
  <c r="BL18"/>
  <c r="BM17" i="17"/>
  <c r="BL19"/>
  <c r="BL21" s="1"/>
  <c r="BI17" i="2"/>
  <c r="BH19"/>
  <c r="BH21" s="1"/>
  <c r="BG33"/>
  <c r="BI29"/>
  <c r="BH31"/>
  <c r="BB35" i="33"/>
  <c r="BJ21" i="6"/>
  <c r="BH8" i="33"/>
  <c r="BL17" i="6"/>
  <c r="BK19"/>
  <c r="BL17" i="3"/>
  <c r="BK19"/>
  <c r="BK21" s="1"/>
  <c r="BK29"/>
  <c r="BJ31"/>
  <c r="BJ33" s="1"/>
  <c r="BE5" i="33"/>
  <c r="BC4"/>
  <c r="BF19"/>
  <c r="BF24"/>
  <c r="BE17"/>
  <c r="BG34"/>
  <c r="BF27"/>
  <c r="BF32"/>
  <c r="BG29"/>
  <c r="BE25"/>
  <c r="BC14"/>
  <c r="BG15"/>
  <c r="BG11"/>
  <c r="BE23"/>
  <c r="BH10"/>
  <c r="BE33"/>
  <c r="BD21"/>
  <c r="BF13"/>
  <c r="BG31"/>
  <c r="BF28"/>
  <c r="BI22"/>
  <c r="BF7"/>
  <c r="BJ18"/>
  <c r="BC35" l="1"/>
  <c r="H58" i="34" s="1"/>
  <c r="J58" s="1"/>
  <c r="BK30" i="33"/>
  <c r="K56" i="34"/>
  <c r="M56" s="1"/>
  <c r="G56"/>
  <c r="H57"/>
  <c r="J57" s="1"/>
  <c r="E57"/>
  <c r="BI26" i="33"/>
  <c r="BL20" i="18"/>
  <c r="BJ20" i="33"/>
  <c r="BM18" i="18"/>
  <c r="BN16"/>
  <c r="BB37" i="33"/>
  <c r="BM19" i="17"/>
  <c r="BM21" s="1"/>
  <c r="BN17"/>
  <c r="BH33" i="2"/>
  <c r="BJ17"/>
  <c r="BI19"/>
  <c r="BI21" s="1"/>
  <c r="BJ29"/>
  <c r="BI31"/>
  <c r="BK21" i="6"/>
  <c r="BI8" i="33"/>
  <c r="BM17" i="6"/>
  <c r="BL19"/>
  <c r="BM17" i="3"/>
  <c r="BL19"/>
  <c r="BL21" s="1"/>
  <c r="BL29"/>
  <c r="BK31"/>
  <c r="BK33" s="1"/>
  <c r="BF5" i="33"/>
  <c r="BD4"/>
  <c r="BD14"/>
  <c r="BH29"/>
  <c r="BG28"/>
  <c r="BG24"/>
  <c r="BI10"/>
  <c r="BF25"/>
  <c r="BH34"/>
  <c r="BK18"/>
  <c r="BJ22"/>
  <c r="BG13"/>
  <c r="BE21"/>
  <c r="BF23"/>
  <c r="BC37"/>
  <c r="BH11"/>
  <c r="BH15"/>
  <c r="BF17"/>
  <c r="BG32"/>
  <c r="BG27"/>
  <c r="BG7"/>
  <c r="BF33"/>
  <c r="BH31"/>
  <c r="BG19"/>
  <c r="E58" i="34" l="1"/>
  <c r="BL30" i="33"/>
  <c r="K57" i="34"/>
  <c r="M57" s="1"/>
  <c r="K58"/>
  <c r="M58" s="1"/>
  <c r="BJ26" i="33"/>
  <c r="BM20" i="18"/>
  <c r="BK20" i="33"/>
  <c r="G57" i="34"/>
  <c r="BO16" i="18"/>
  <c r="BN18"/>
  <c r="BO17" i="17"/>
  <c r="BN19"/>
  <c r="BN21" s="1"/>
  <c r="BK29" i="2"/>
  <c r="BJ31"/>
  <c r="BI33"/>
  <c r="BK17"/>
  <c r="BJ19"/>
  <c r="BJ21" s="1"/>
  <c r="BL21" i="6"/>
  <c r="BJ8" i="33"/>
  <c r="BM19" i="6"/>
  <c r="BN17"/>
  <c r="BM19" i="3"/>
  <c r="BM21" s="1"/>
  <c r="BN17"/>
  <c r="BL31"/>
  <c r="BL33" s="1"/>
  <c r="BM29"/>
  <c r="BG5" i="33"/>
  <c r="BD35"/>
  <c r="G58" i="34"/>
  <c r="BE4" i="33"/>
  <c r="BH24"/>
  <c r="BH28"/>
  <c r="BE14"/>
  <c r="BH7"/>
  <c r="BG17"/>
  <c r="BF21"/>
  <c r="BL18"/>
  <c r="BI29"/>
  <c r="BJ10"/>
  <c r="BG33"/>
  <c r="BH27"/>
  <c r="BI15"/>
  <c r="BK22"/>
  <c r="BG25"/>
  <c r="BH19"/>
  <c r="BI31"/>
  <c r="BH32"/>
  <c r="BI11"/>
  <c r="BG23"/>
  <c r="BH13"/>
  <c r="BI34"/>
  <c r="BM30" l="1"/>
  <c r="E59" i="34"/>
  <c r="H59"/>
  <c r="J59" s="1"/>
  <c r="BK26" i="33"/>
  <c r="BN20" i="18"/>
  <c r="BL20" i="33"/>
  <c r="BP16" i="18"/>
  <c r="BO18"/>
  <c r="BP17" i="17"/>
  <c r="BO19"/>
  <c r="BO21" s="1"/>
  <c r="BE35" i="33"/>
  <c r="BJ33" i="2"/>
  <c r="BL29"/>
  <c r="BK31"/>
  <c r="BL17"/>
  <c r="BK19"/>
  <c r="BK21" s="1"/>
  <c r="BO17" i="6"/>
  <c r="BN19"/>
  <c r="BM21"/>
  <c r="BK8" i="33"/>
  <c r="BN29" i="3"/>
  <c r="BM31"/>
  <c r="BM33" s="1"/>
  <c r="BO17"/>
  <c r="BN19"/>
  <c r="BN21" s="1"/>
  <c r="BH5" i="33"/>
  <c r="BD37"/>
  <c r="BF4"/>
  <c r="BM18"/>
  <c r="BI28"/>
  <c r="BI13"/>
  <c r="BI32"/>
  <c r="BF14"/>
  <c r="BH25"/>
  <c r="BH33"/>
  <c r="BJ29"/>
  <c r="BI24"/>
  <c r="BJ11"/>
  <c r="BI27"/>
  <c r="BG21"/>
  <c r="BH17"/>
  <c r="BI7"/>
  <c r="BJ34"/>
  <c r="BH23"/>
  <c r="BJ31"/>
  <c r="BI19"/>
  <c r="BL22"/>
  <c r="BJ15"/>
  <c r="BK10"/>
  <c r="BN30" l="1"/>
  <c r="K59" i="34"/>
  <c r="M59" s="1"/>
  <c r="H60"/>
  <c r="J60" s="1"/>
  <c r="E60"/>
  <c r="G60" s="1"/>
  <c r="BL26" i="33"/>
  <c r="BO20" i="18"/>
  <c r="BM20" i="33"/>
  <c r="BE37"/>
  <c r="BP18" i="18"/>
  <c r="BQ16"/>
  <c r="BP19" i="17"/>
  <c r="BP21" s="1"/>
  <c r="BQ17"/>
  <c r="BK33" i="2"/>
  <c r="BM17"/>
  <c r="BL19"/>
  <c r="BL21" s="1"/>
  <c r="BM29"/>
  <c r="BL31"/>
  <c r="BF35" i="33"/>
  <c r="BP17" i="6"/>
  <c r="BO19"/>
  <c r="BN21"/>
  <c r="BL8" i="33"/>
  <c r="BO29" i="3"/>
  <c r="BN31"/>
  <c r="BN33" s="1"/>
  <c r="BP17"/>
  <c r="BO19"/>
  <c r="BO21" s="1"/>
  <c r="BI5" i="33"/>
  <c r="G59" i="34"/>
  <c r="BG4" i="33"/>
  <c r="BI25"/>
  <c r="BG14"/>
  <c r="BJ28"/>
  <c r="BK15"/>
  <c r="BJ13"/>
  <c r="BH21"/>
  <c r="BK11"/>
  <c r="BJ32"/>
  <c r="BJ19"/>
  <c r="BK34"/>
  <c r="BJ7"/>
  <c r="BK29"/>
  <c r="BI33"/>
  <c r="BL10"/>
  <c r="BM22"/>
  <c r="BK31"/>
  <c r="BI23"/>
  <c r="BI17"/>
  <c r="BJ27"/>
  <c r="BJ24"/>
  <c r="BN18"/>
  <c r="BO30" l="1"/>
  <c r="K60" i="34"/>
  <c r="M60" s="1"/>
  <c r="H61"/>
  <c r="J61" s="1"/>
  <c r="E61"/>
  <c r="BM26" i="33"/>
  <c r="BP20" i="18"/>
  <c r="BN20" i="33"/>
  <c r="BF37"/>
  <c r="BR16" i="18"/>
  <c r="BQ18"/>
  <c r="BR17" i="17"/>
  <c r="BQ19"/>
  <c r="BQ21" s="1"/>
  <c r="BN29" i="2"/>
  <c r="BM31"/>
  <c r="BL33"/>
  <c r="BN17"/>
  <c r="BM19"/>
  <c r="BM21" s="1"/>
  <c r="BP19" i="6"/>
  <c r="BQ17"/>
  <c r="BO21"/>
  <c r="BM8" i="33"/>
  <c r="BO31" i="3"/>
  <c r="BO33" s="1"/>
  <c r="BP29"/>
  <c r="BP19"/>
  <c r="BP21" s="1"/>
  <c r="BQ17"/>
  <c r="BJ5" i="33"/>
  <c r="BG35"/>
  <c r="BH4"/>
  <c r="BL11"/>
  <c r="BK24"/>
  <c r="BJ17"/>
  <c r="BH14"/>
  <c r="BJ33"/>
  <c r="BL29"/>
  <c r="BL34"/>
  <c r="BK19"/>
  <c r="BK32"/>
  <c r="BI21"/>
  <c r="BK13"/>
  <c r="BL15"/>
  <c r="BK28"/>
  <c r="BO18"/>
  <c r="BK27"/>
  <c r="BJ23"/>
  <c r="BN22"/>
  <c r="BL31"/>
  <c r="BM10"/>
  <c r="BJ25"/>
  <c r="BK7"/>
  <c r="BP30" l="1"/>
  <c r="K61" i="34"/>
  <c r="M61" s="1"/>
  <c r="BG37" i="33"/>
  <c r="E62" i="34"/>
  <c r="H62"/>
  <c r="J62" s="1"/>
  <c r="BN26" i="33"/>
  <c r="BQ20" i="18"/>
  <c r="BO20" i="33"/>
  <c r="BS16" i="18"/>
  <c r="BR18"/>
  <c r="BS17" i="17"/>
  <c r="BR19"/>
  <c r="BR21" s="1"/>
  <c r="G61" i="34"/>
  <c r="BO29" i="2"/>
  <c r="BN31"/>
  <c r="BO17"/>
  <c r="BN19"/>
  <c r="BN21" s="1"/>
  <c r="BM33"/>
  <c r="BP21" i="6"/>
  <c r="BN8" i="33"/>
  <c r="BR17" i="6"/>
  <c r="BQ19"/>
  <c r="BR17" i="3"/>
  <c r="BQ19"/>
  <c r="BQ21" s="1"/>
  <c r="BQ29"/>
  <c r="BP31"/>
  <c r="BP33" s="1"/>
  <c r="BK5" i="33"/>
  <c r="BH35"/>
  <c r="BI4"/>
  <c r="BL19"/>
  <c r="BM34"/>
  <c r="BK33"/>
  <c r="BK17"/>
  <c r="BI14"/>
  <c r="BP18"/>
  <c r="BM15"/>
  <c r="BJ21"/>
  <c r="BL32"/>
  <c r="BL24"/>
  <c r="BL7"/>
  <c r="BN10"/>
  <c r="BM11"/>
  <c r="BO22"/>
  <c r="BL27"/>
  <c r="BL13"/>
  <c r="BM29"/>
  <c r="BK25"/>
  <c r="BM31"/>
  <c r="BK23"/>
  <c r="BL28"/>
  <c r="BQ30" l="1"/>
  <c r="K62" i="34"/>
  <c r="M62" s="1"/>
  <c r="BH37" i="33"/>
  <c r="H63" i="34"/>
  <c r="J63" s="1"/>
  <c r="E63"/>
  <c r="BO26" i="33"/>
  <c r="BR20" i="18"/>
  <c r="BP20" i="33"/>
  <c r="BS18" i="18"/>
  <c r="BT16"/>
  <c r="BS19" i="17"/>
  <c r="BS21" s="1"/>
  <c r="BT17"/>
  <c r="BP29" i="2"/>
  <c r="BO31"/>
  <c r="BN33"/>
  <c r="BP17"/>
  <c r="BO19"/>
  <c r="BO21" s="1"/>
  <c r="BQ21" i="6"/>
  <c r="BO8" i="33"/>
  <c r="BS17" i="6"/>
  <c r="BR19"/>
  <c r="BS17" i="3"/>
  <c r="BR19"/>
  <c r="BR21" s="1"/>
  <c r="BR29"/>
  <c r="BQ31"/>
  <c r="BQ33" s="1"/>
  <c r="BL5" i="33"/>
  <c r="G62" i="34"/>
  <c r="BI35" i="33"/>
  <c r="BJ4"/>
  <c r="BN15"/>
  <c r="BK21"/>
  <c r="BL17"/>
  <c r="BL23"/>
  <c r="BM32"/>
  <c r="BN34"/>
  <c r="BM13"/>
  <c r="BQ18"/>
  <c r="BJ14"/>
  <c r="BM28"/>
  <c r="BL25"/>
  <c r="BM27"/>
  <c r="BN11"/>
  <c r="BN31"/>
  <c r="BM7"/>
  <c r="BN29"/>
  <c r="BP22"/>
  <c r="BO10"/>
  <c r="BM24"/>
  <c r="BL33"/>
  <c r="BM19"/>
  <c r="BR30" l="1"/>
  <c r="K63" i="34"/>
  <c r="M63" s="1"/>
  <c r="BI37" i="33"/>
  <c r="H64" i="34"/>
  <c r="J64" s="1"/>
  <c r="E64"/>
  <c r="G63"/>
  <c r="BP26" i="33"/>
  <c r="BS20" i="18"/>
  <c r="BQ20" i="33"/>
  <c r="BU16" i="18"/>
  <c r="BT18"/>
  <c r="BU17" i="17"/>
  <c r="BT19"/>
  <c r="BT21" s="1"/>
  <c r="BQ29" i="2"/>
  <c r="BP31"/>
  <c r="BQ17"/>
  <c r="BP19"/>
  <c r="BP21" s="1"/>
  <c r="BO33"/>
  <c r="BR21" i="6"/>
  <c r="BP8" i="33"/>
  <c r="BS19" i="6"/>
  <c r="BT17"/>
  <c r="BS19" i="3"/>
  <c r="BS21" s="1"/>
  <c r="BT17"/>
  <c r="BR31"/>
  <c r="BR33" s="1"/>
  <c r="BS29"/>
  <c r="BM5" i="33"/>
  <c r="BJ35"/>
  <c r="BK4"/>
  <c r="BN32"/>
  <c r="BO34"/>
  <c r="BM17"/>
  <c r="BM33"/>
  <c r="BP10"/>
  <c r="BQ22"/>
  <c r="BN7"/>
  <c r="BO11"/>
  <c r="BM25"/>
  <c r="BM23"/>
  <c r="BN24"/>
  <c r="BO31"/>
  <c r="BN27"/>
  <c r="BK14"/>
  <c r="BR18"/>
  <c r="BN19"/>
  <c r="BO29"/>
  <c r="BO15"/>
  <c r="BN28"/>
  <c r="BN13"/>
  <c r="BL21"/>
  <c r="BS30" l="1"/>
  <c r="K64" i="34"/>
  <c r="M64" s="1"/>
  <c r="BJ37" i="33"/>
  <c r="E65" i="34"/>
  <c r="H65"/>
  <c r="J65" s="1"/>
  <c r="BQ26" i="33"/>
  <c r="BT20" i="18"/>
  <c r="BR20" i="33"/>
  <c r="BV16" i="18"/>
  <c r="BU18"/>
  <c r="BV17" i="17"/>
  <c r="BU19"/>
  <c r="BU21" s="1"/>
  <c r="BR29" i="2"/>
  <c r="BQ31"/>
  <c r="BP33"/>
  <c r="BR17"/>
  <c r="BQ19"/>
  <c r="BQ21" s="1"/>
  <c r="BU17" i="6"/>
  <c r="BT19"/>
  <c r="BS21"/>
  <c r="BQ8" i="33"/>
  <c r="BT29" i="3"/>
  <c r="BS31"/>
  <c r="BS33" s="1"/>
  <c r="BU17"/>
  <c r="BT19"/>
  <c r="BT21" s="1"/>
  <c r="G64" i="34"/>
  <c r="BN5" i="33"/>
  <c r="BK35"/>
  <c r="BL4"/>
  <c r="BP11"/>
  <c r="BN25"/>
  <c r="BO7"/>
  <c r="BR22"/>
  <c r="BO13"/>
  <c r="BO27"/>
  <c r="BQ10"/>
  <c r="BN17"/>
  <c r="BO28"/>
  <c r="BO19"/>
  <c r="BS18"/>
  <c r="BP31"/>
  <c r="BN23"/>
  <c r="BN33"/>
  <c r="BP34"/>
  <c r="BM21"/>
  <c r="BP15"/>
  <c r="BP29"/>
  <c r="BL14"/>
  <c r="BL35" s="1"/>
  <c r="BO24"/>
  <c r="BO32"/>
  <c r="BT30" l="1"/>
  <c r="K65" i="34"/>
  <c r="M65" s="1"/>
  <c r="H67"/>
  <c r="J67" s="1"/>
  <c r="E67"/>
  <c r="BK37" i="33"/>
  <c r="H66" i="34"/>
  <c r="J66" s="1"/>
  <c r="E66"/>
  <c r="BR26" i="33"/>
  <c r="BU20" i="18"/>
  <c r="BS20" i="33"/>
  <c r="BV18" i="18"/>
  <c r="BW16"/>
  <c r="BV19" i="17"/>
  <c r="BV21" s="1"/>
  <c r="BW17"/>
  <c r="BS29" i="2"/>
  <c r="BR31"/>
  <c r="BS17"/>
  <c r="BR19"/>
  <c r="BR21" s="1"/>
  <c r="BQ33"/>
  <c r="BV17" i="6"/>
  <c r="BU19"/>
  <c r="BT21"/>
  <c r="BR8" i="33"/>
  <c r="BU29" i="3"/>
  <c r="BT31"/>
  <c r="BT33" s="1"/>
  <c r="BV17"/>
  <c r="BU19"/>
  <c r="BU21" s="1"/>
  <c r="G65" i="34"/>
  <c r="BO5" i="33"/>
  <c r="BM4"/>
  <c r="BQ31"/>
  <c r="BP27"/>
  <c r="BM14"/>
  <c r="BQ15"/>
  <c r="BN21"/>
  <c r="BQ11"/>
  <c r="BP19"/>
  <c r="BR10"/>
  <c r="BP13"/>
  <c r="BQ34"/>
  <c r="BO33"/>
  <c r="BO23"/>
  <c r="BT18"/>
  <c r="BO25"/>
  <c r="BL37"/>
  <c r="BP7"/>
  <c r="BP32"/>
  <c r="BQ29"/>
  <c r="BP24"/>
  <c r="BP28"/>
  <c r="BO17"/>
  <c r="BS22"/>
  <c r="K66" i="34" l="1"/>
  <c r="M66" s="1"/>
  <c r="BU30" i="33"/>
  <c r="K67" i="34"/>
  <c r="M67" s="1"/>
  <c r="BS26" i="33"/>
  <c r="BV20" i="18"/>
  <c r="BT20" i="33"/>
  <c r="BX16" i="18"/>
  <c r="BW18"/>
  <c r="BX17" i="17"/>
  <c r="BW19"/>
  <c r="BW21" s="1"/>
  <c r="BT29" i="2"/>
  <c r="BS31"/>
  <c r="BR33"/>
  <c r="BT17"/>
  <c r="BS19"/>
  <c r="BS21" s="1"/>
  <c r="BV19" i="6"/>
  <c r="BW17"/>
  <c r="BU21"/>
  <c r="BS8" i="33"/>
  <c r="BU31" i="3"/>
  <c r="BU33" s="1"/>
  <c r="BV29"/>
  <c r="BV19"/>
  <c r="BV21" s="1"/>
  <c r="BW17"/>
  <c r="BP5" i="33"/>
  <c r="G66" i="34"/>
  <c r="BM35" i="33"/>
  <c r="G67" i="34"/>
  <c r="BN4" i="33"/>
  <c r="BS10"/>
  <c r="BQ19"/>
  <c r="BR11"/>
  <c r="BR15"/>
  <c r="BP17"/>
  <c r="BR29"/>
  <c r="BU18"/>
  <c r="BP23"/>
  <c r="BR34"/>
  <c r="BR31"/>
  <c r="BO21"/>
  <c r="BQ24"/>
  <c r="BQ32"/>
  <c r="BP25"/>
  <c r="BN14"/>
  <c r="BT22"/>
  <c r="BQ28"/>
  <c r="BQ7"/>
  <c r="BQ27"/>
  <c r="BP33"/>
  <c r="BQ13"/>
  <c r="BV30" l="1"/>
  <c r="BM37"/>
  <c r="E68" i="34"/>
  <c r="H68"/>
  <c r="J68" s="1"/>
  <c r="BT26" i="33"/>
  <c r="BW20" i="18"/>
  <c r="BU20" i="33"/>
  <c r="BY16" i="18"/>
  <c r="BX18"/>
  <c r="BY17" i="17"/>
  <c r="BX19"/>
  <c r="BX21" s="1"/>
  <c r="BN35" i="33"/>
  <c r="BU29" i="2"/>
  <c r="BT31"/>
  <c r="BU17"/>
  <c r="BT19"/>
  <c r="BT21" s="1"/>
  <c r="BS33"/>
  <c r="BV21" i="6"/>
  <c r="BT8" i="33"/>
  <c r="BX17" i="6"/>
  <c r="BW19"/>
  <c r="BU8" i="33" s="1"/>
  <c r="BX17" i="3"/>
  <c r="BW19"/>
  <c r="BW21" s="1"/>
  <c r="BW29"/>
  <c r="BV31"/>
  <c r="BV33" s="1"/>
  <c r="BQ5" i="33"/>
  <c r="BO4"/>
  <c r="BV18"/>
  <c r="BS11"/>
  <c r="BR13"/>
  <c r="BQ33"/>
  <c r="BR28"/>
  <c r="BP21"/>
  <c r="BS31"/>
  <c r="BQ23"/>
  <c r="BR27"/>
  <c r="BU22"/>
  <c r="BR19"/>
  <c r="BO14"/>
  <c r="BO35" s="1"/>
  <c r="BS34"/>
  <c r="BS29"/>
  <c r="BQ17"/>
  <c r="BS15"/>
  <c r="BR7"/>
  <c r="BT10"/>
  <c r="BQ25"/>
  <c r="BR32"/>
  <c r="BR24"/>
  <c r="K68" i="34" l="1"/>
  <c r="M68" s="1"/>
  <c r="BX30" i="33"/>
  <c r="BW30"/>
  <c r="H70" i="34"/>
  <c r="J70" s="1"/>
  <c r="E70"/>
  <c r="H69"/>
  <c r="J69" s="1"/>
  <c r="E69"/>
  <c r="BU26" i="33"/>
  <c r="BX20" i="18"/>
  <c r="BV20" i="33"/>
  <c r="BN37"/>
  <c r="BY18" i="18"/>
  <c r="BZ16"/>
  <c r="BZ18" s="1"/>
  <c r="BY19" i="17"/>
  <c r="BY21" s="1"/>
  <c r="BZ17"/>
  <c r="BZ19" s="1"/>
  <c r="BZ21" s="1"/>
  <c r="BV29" i="2"/>
  <c r="BU31"/>
  <c r="BT33"/>
  <c r="BV17"/>
  <c r="BU19"/>
  <c r="BU21" s="1"/>
  <c r="BW21" i="6"/>
  <c r="BY17"/>
  <c r="BX19"/>
  <c r="BV8" i="33" s="1"/>
  <c r="BY17" i="3"/>
  <c r="BX19"/>
  <c r="BX21" s="1"/>
  <c r="BX29"/>
  <c r="BW31"/>
  <c r="BW33" s="1"/>
  <c r="BR5" i="33"/>
  <c r="G68" i="34"/>
  <c r="BP4" i="33"/>
  <c r="BT11"/>
  <c r="BX18"/>
  <c r="BO37"/>
  <c r="BS32"/>
  <c r="BU10"/>
  <c r="BT15"/>
  <c r="BP14"/>
  <c r="BS27"/>
  <c r="BQ21"/>
  <c r="BW18"/>
  <c r="BR25"/>
  <c r="BR17"/>
  <c r="BS19"/>
  <c r="BT31"/>
  <c r="BS28"/>
  <c r="BR33"/>
  <c r="BS24"/>
  <c r="BS7"/>
  <c r="BS13"/>
  <c r="BT29"/>
  <c r="BT34"/>
  <c r="BV22"/>
  <c r="BR23"/>
  <c r="C21" i="17" l="1"/>
  <c r="C22" s="1"/>
  <c r="K69" i="34"/>
  <c r="M69" s="1"/>
  <c r="K70"/>
  <c r="M70" s="1"/>
  <c r="G69"/>
  <c r="BV26" i="33"/>
  <c r="BY30"/>
  <c r="BY20" i="18"/>
  <c r="BW20" i="33"/>
  <c r="BZ20" i="18"/>
  <c r="C20" s="1"/>
  <c r="BX20" i="33"/>
  <c r="BW29" i="2"/>
  <c r="BV31"/>
  <c r="BW17"/>
  <c r="BV19"/>
  <c r="BV21" s="1"/>
  <c r="BU33"/>
  <c r="BX21" i="6"/>
  <c r="BY19"/>
  <c r="BZ17"/>
  <c r="BZ19" s="1"/>
  <c r="BY19" i="3"/>
  <c r="BY21" s="1"/>
  <c r="BZ17"/>
  <c r="BZ19" s="1"/>
  <c r="BZ21" s="1"/>
  <c r="BX31"/>
  <c r="BX33" s="1"/>
  <c r="BY29"/>
  <c r="BS5" i="33"/>
  <c r="BP35"/>
  <c r="G70" i="34"/>
  <c r="BQ4" i="33"/>
  <c r="BQ14"/>
  <c r="BQ35" s="1"/>
  <c r="BT32"/>
  <c r="BU11"/>
  <c r="BU29"/>
  <c r="BT7"/>
  <c r="BS17"/>
  <c r="BS25"/>
  <c r="BR21"/>
  <c r="BT27"/>
  <c r="BS23"/>
  <c r="BX22"/>
  <c r="BS33"/>
  <c r="BT19"/>
  <c r="BU15"/>
  <c r="BV10"/>
  <c r="BW22"/>
  <c r="BU34"/>
  <c r="BT13"/>
  <c r="BT24"/>
  <c r="BT28"/>
  <c r="BU31"/>
  <c r="C21" i="3" l="1"/>
  <c r="C22" s="1"/>
  <c r="BP37" i="33"/>
  <c r="E71" i="34"/>
  <c r="H71"/>
  <c r="J71" s="1"/>
  <c r="H72"/>
  <c r="J72" s="1"/>
  <c r="E72"/>
  <c r="BX26" i="33"/>
  <c r="BW26"/>
  <c r="C21" i="18"/>
  <c r="BY20" i="33"/>
  <c r="BX29" i="2"/>
  <c r="BW31"/>
  <c r="BV33"/>
  <c r="BX17"/>
  <c r="BW19"/>
  <c r="BW21" s="1"/>
  <c r="BZ21" i="6"/>
  <c r="BX8" i="33"/>
  <c r="BY21" i="6"/>
  <c r="BW8" i="33"/>
  <c r="BZ29" i="3"/>
  <c r="BZ31" s="1"/>
  <c r="BZ33" s="1"/>
  <c r="BY31"/>
  <c r="BY33" s="1"/>
  <c r="BT5" i="33"/>
  <c r="BR4"/>
  <c r="BV29"/>
  <c r="BY18"/>
  <c r="BU28"/>
  <c r="BV15"/>
  <c r="BQ37"/>
  <c r="BT25"/>
  <c r="BU7"/>
  <c r="BU32"/>
  <c r="BR14"/>
  <c r="BR35" s="1"/>
  <c r="BV31"/>
  <c r="BV34"/>
  <c r="BX10"/>
  <c r="BT33"/>
  <c r="BS21"/>
  <c r="BT17"/>
  <c r="BT23"/>
  <c r="BV11"/>
  <c r="BU24"/>
  <c r="BU13"/>
  <c r="BW10"/>
  <c r="BU19"/>
  <c r="BU27"/>
  <c r="C21" i="6" l="1"/>
  <c r="C22" s="1"/>
  <c r="K72" i="34"/>
  <c r="M72" s="1"/>
  <c r="K71"/>
  <c r="M71" s="1"/>
  <c r="H73"/>
  <c r="J73" s="1"/>
  <c r="E73"/>
  <c r="C33" i="3"/>
  <c r="C34" s="1"/>
  <c r="BY29" i="2"/>
  <c r="BX31"/>
  <c r="BY17"/>
  <c r="BX19"/>
  <c r="BX21" s="1"/>
  <c r="BW33"/>
  <c r="BY8" i="33"/>
  <c r="BU5"/>
  <c r="G71" i="34"/>
  <c r="G72"/>
  <c r="BS4" i="33"/>
  <c r="BX15"/>
  <c r="BV28"/>
  <c r="BX29"/>
  <c r="BV19"/>
  <c r="BX11"/>
  <c r="BU17"/>
  <c r="BV13"/>
  <c r="BV32"/>
  <c r="BV7"/>
  <c r="BW15"/>
  <c r="BW29"/>
  <c r="BR37"/>
  <c r="BW11"/>
  <c r="BX34"/>
  <c r="BX31"/>
  <c r="BU23"/>
  <c r="BU25"/>
  <c r="BV27"/>
  <c r="BV24"/>
  <c r="BT21"/>
  <c r="BY22"/>
  <c r="BU33"/>
  <c r="BW34"/>
  <c r="BW31"/>
  <c r="BS14"/>
  <c r="BY26" l="1"/>
  <c r="K73" i="34"/>
  <c r="M73" s="1"/>
  <c r="BZ29" i="2"/>
  <c r="BZ31" s="1"/>
  <c r="BY31"/>
  <c r="BX33"/>
  <c r="BZ17"/>
  <c r="BZ19" s="1"/>
  <c r="BZ21" s="1"/>
  <c r="C21" s="1"/>
  <c r="C22" s="1"/>
  <c r="BY19"/>
  <c r="BY21" s="1"/>
  <c r="BV5" i="33"/>
  <c r="BS35"/>
  <c r="G73" i="34"/>
  <c r="BT4" i="33"/>
  <c r="BY34"/>
  <c r="BW7"/>
  <c r="BX32"/>
  <c r="BW13"/>
  <c r="BV17"/>
  <c r="BX7"/>
  <c r="BX19"/>
  <c r="BX28"/>
  <c r="BT14"/>
  <c r="BT35" s="1"/>
  <c r="BX24"/>
  <c r="BV23"/>
  <c r="BX13"/>
  <c r="BW19"/>
  <c r="BW28"/>
  <c r="BV33"/>
  <c r="BU21"/>
  <c r="BW24"/>
  <c r="BX27"/>
  <c r="BV25"/>
  <c r="BY10"/>
  <c r="BW32"/>
  <c r="BW27"/>
  <c r="H75" i="34" l="1"/>
  <c r="J75" s="1"/>
  <c r="E75"/>
  <c r="E74"/>
  <c r="H74"/>
  <c r="J74" s="1"/>
  <c r="BZ33" i="2"/>
  <c r="BY33"/>
  <c r="BX5" i="33"/>
  <c r="BW5"/>
  <c r="BS37"/>
  <c r="BY13"/>
  <c r="BY29"/>
  <c r="BU4"/>
  <c r="BW23"/>
  <c r="BY31"/>
  <c r="BX25"/>
  <c r="BW33"/>
  <c r="BT37"/>
  <c r="BU14"/>
  <c r="BY11"/>
  <c r="BX17"/>
  <c r="BW25"/>
  <c r="BY7"/>
  <c r="BX23"/>
  <c r="BY15"/>
  <c r="BW17"/>
  <c r="BV21"/>
  <c r="BX33"/>
  <c r="K75" i="34" l="1"/>
  <c r="M75" s="1"/>
  <c r="K74"/>
  <c r="M74" s="1"/>
  <c r="C33" i="2"/>
  <c r="BU35" i="33"/>
  <c r="G74" i="34"/>
  <c r="BY27" i="33"/>
  <c r="G75" i="34"/>
  <c r="BV4" i="33"/>
  <c r="BX21"/>
  <c r="BV14"/>
  <c r="BY33"/>
  <c r="BY23"/>
  <c r="BW21"/>
  <c r="BY24"/>
  <c r="BY28"/>
  <c r="BY19"/>
  <c r="E76" i="34" l="1"/>
  <c r="H76"/>
  <c r="J76" s="1"/>
  <c r="C34" i="2"/>
  <c r="BY5" i="33"/>
  <c r="BU37"/>
  <c r="BV35"/>
  <c r="BW4"/>
  <c r="BX14"/>
  <c r="BY17"/>
  <c r="BY25"/>
  <c r="BW14"/>
  <c r="K76" i="34" l="1"/>
  <c r="M76" s="1"/>
  <c r="E77"/>
  <c r="H77"/>
  <c r="J77" s="1"/>
  <c r="BV37" i="33"/>
  <c r="G76" i="34"/>
  <c r="BW35" i="33"/>
  <c r="BX4"/>
  <c r="BX35" s="1"/>
  <c r="BY21"/>
  <c r="H78" i="34" l="1"/>
  <c r="J78" s="1"/>
  <c r="E78"/>
  <c r="K77"/>
  <c r="M77" s="1"/>
  <c r="E79"/>
  <c r="H79"/>
  <c r="J79" s="1"/>
  <c r="G77"/>
  <c r="BW37" i="33"/>
  <c r="BX37"/>
  <c r="BY14"/>
  <c r="J80" i="34" l="1"/>
  <c r="K79"/>
  <c r="M79" s="1"/>
  <c r="K78"/>
  <c r="M78" s="1"/>
  <c r="D38" i="33"/>
  <c r="J40" s="1"/>
  <c r="G78" i="34"/>
  <c r="G79"/>
  <c r="BY4" i="33"/>
  <c r="BY37" s="1"/>
  <c r="M80" i="34" l="1"/>
  <c r="G13"/>
  <c r="D13"/>
  <c r="D5" l="1"/>
  <c r="D80" s="1"/>
  <c r="G5" l="1"/>
  <c r="G80" s="1"/>
</calcChain>
</file>

<file path=xl/sharedStrings.xml><?xml version="1.0" encoding="utf-8"?>
<sst xmlns="http://schemas.openxmlformats.org/spreadsheetml/2006/main" count="547" uniqueCount="173">
  <si>
    <t>Вермишель</t>
  </si>
  <si>
    <t>Люля полуфаб-т (шт)</t>
  </si>
  <si>
    <t>Котлета полуф-т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</si>
  <si>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</si>
  <si>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</si>
  <si>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</si>
  <si>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</si>
  <si>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</si>
  <si>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</si>
  <si>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</si>
  <si>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</si>
  <si>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</si>
  <si>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</si>
  <si>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</si>
  <si>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</si>
  <si>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</si>
  <si>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</si>
  <si>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</si>
  <si>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</si>
  <si>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Икра кабачковая 0,7 кг.</t>
  </si>
  <si>
    <t>Огурцы маринованые</t>
  </si>
  <si>
    <t>Мука высшего сорт</t>
  </si>
  <si>
    <t>Помидоры маринованые</t>
  </si>
  <si>
    <t>Сок фруктовый светлый</t>
  </si>
  <si>
    <t>Сок фруктовый с мякотью</t>
  </si>
  <si>
    <t>Томатная паста</t>
  </si>
  <si>
    <t>Конфеты карамель</t>
  </si>
  <si>
    <t>Конфеты глазированные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</si>
  <si>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</si>
  <si>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</si>
  <si>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</si>
  <si>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</si>
  <si>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</si>
  <si>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</si>
  <si>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</si>
  <si>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</si>
  <si>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</si>
  <si>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</si>
  <si>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</si>
  <si>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Фасоль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</si>
  <si>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</si>
  <si>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</si>
  <si>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</si>
  <si>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</si>
  <si>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</si>
  <si>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Сгущенное молоко (банка)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</si>
  <si>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</si>
  <si>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</si>
  <si>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</si>
  <si>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</si>
  <si>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</si>
  <si>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</si>
  <si>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</si>
  <si>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</si>
  <si>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</si>
  <si>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Зелень разная (пуч.)</t>
  </si>
  <si>
    <t>Голубцы полуфаб-т (шт)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</si>
  <si>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</si>
  <si>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</si>
  <si>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</si>
  <si>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</si>
  <si>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</si>
  <si>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</si>
  <si>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</si>
  <si>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Чеснок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</si>
  <si>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</si>
  <si>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</si>
  <si>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</si>
  <si>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</si>
  <si>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</si>
  <si>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</si>
  <si>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</si>
  <si>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</si>
  <si>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</si>
  <si>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</si>
  <si>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</si>
  <si>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</si>
  <si>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</si>
  <si>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</si>
  <si>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</si>
  <si>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</si>
  <si>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</si>
  <si>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</si>
  <si>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</si>
  <si>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</si>
  <si>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</si>
  <si>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</si>
  <si>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</si>
  <si>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</si>
  <si>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</si>
  <si>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</si>
  <si>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</si>
  <si>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</si>
  <si>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 xml:space="preserve">Голубцы с пшеничной крупой </t>
  </si>
  <si>
    <t>Яйцо отварное</t>
  </si>
  <si>
    <t>Икра кабачковая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</si>
  <si>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</si>
  <si>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</si>
  <si>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</si>
  <si>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</si>
  <si>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</si>
  <si>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</si>
  <si>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</si>
  <si>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</si>
  <si>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</si>
  <si>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</si>
  <si>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</si>
  <si>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</si>
  <si>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</si>
  <si>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</si>
  <si>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</si>
  <si>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</si>
  <si>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</si>
  <si>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</si>
  <si>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</si>
  <si>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</si>
  <si>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</si>
  <si>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</si>
  <si>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Салат из зеленого горошка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</si>
  <si>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</si>
  <si>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</si>
  <si>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</si>
  <si>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</si>
  <si>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</si>
  <si>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</si>
  <si>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</si>
  <si>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Каша рисовая рассыпчатая с фруктами</t>
  </si>
  <si>
    <t>Кефир с сахаром</t>
  </si>
  <si>
    <t>Зефир</t>
  </si>
  <si>
    <t xml:space="preserve">Груша </t>
  </si>
  <si>
    <t>Суп харчо с курицей</t>
  </si>
  <si>
    <t xml:space="preserve">Каша кукурузная с голубцом </t>
  </si>
  <si>
    <t xml:space="preserve">Салат морковно-яблочный со сметаной </t>
  </si>
  <si>
    <t xml:space="preserve">Какао с молоком </t>
  </si>
  <si>
    <t>Суп картофельный с макаронами</t>
  </si>
  <si>
    <t>Рыба тушенная с овощами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</si>
  <si>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</si>
  <si>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</si>
  <si>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</si>
  <si>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</si>
  <si>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</si>
  <si>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</si>
  <si>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</si>
  <si>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</si>
  <si>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</si>
  <si>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</si>
  <si>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</si>
  <si>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</si>
  <si>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</si>
  <si>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</si>
  <si>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</si>
  <si>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</si>
  <si>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</si>
  <si>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1"/>
        <color theme="1"/>
        <rFont val="Calibri"/>
        <family val="2"/>
        <charset val="204"/>
        <scheme val="minor"/>
      </rPr>
      <t xml:space="preserve">Внимание !  </t>
    </r>
    <r>
      <rPr>
        <sz val="11"/>
        <color theme="1"/>
        <rFont val="Arial"/>
        <family val="2"/>
        <charset val="204"/>
      </rPr>
      <t xml:space="preserve">При вводе данных в соотвествующие колонны  меняется количество детей всех дней . Если вам нужно изменить количество в конкретный день - перейдите непосредсвенно на лист нужного дня и поменяйте значение вручную . </t>
    </r>
  </si>
  <si>
    <t xml:space="preserve"> </t>
  </si>
  <si>
    <t xml:space="preserve"> " ####### " - при введении числа </t>
  </si>
  <si>
    <t>Эта ошибка говорит о нехватке места в ячейке, решается очень просто: на "главной" есть опция "формат".</t>
  </si>
  <si>
    <t xml:space="preserve">Затем найдите автоподбор ширины столбца . Готово </t>
  </si>
  <si>
    <t>Частая ошибка</t>
  </si>
  <si>
    <t xml:space="preserve">Вводя значения в эти столбы вы изменяете число детей на все дни </t>
  </si>
  <si>
    <t xml:space="preserve">Утверждаю.
Директор школы 
________________ (  Ф.И.О. )
</t>
  </si>
  <si>
    <t>МКОУ " _________________СОШ"</t>
  </si>
  <si>
    <t xml:space="preserve">Вписав сюда инициалы вы автоматически разместите их на всех страницах </t>
  </si>
  <si>
    <t>←</t>
  </si>
  <si>
    <t>Количество детей фактически</t>
  </si>
  <si>
    <t xml:space="preserve">Воскресенье </t>
  </si>
  <si>
    <t>Ноябрь 2020 г.</t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</si>
  <si>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ноябрь</t>
    </r>
    <r>
      <rPr>
        <b/>
        <sz val="14"/>
        <color theme="1"/>
        <rFont val="Arial"/>
        <family val="2"/>
        <charset val="204"/>
      </rPr>
      <t xml:space="preserve"> 2020 года </t>
    </r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</si>
  <si>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ноябрь</t>
    </r>
    <r>
      <rPr>
        <b/>
        <sz val="18"/>
        <color theme="1"/>
        <rFont val="Arial"/>
        <family val="2"/>
        <charset val="204"/>
      </rPr>
      <t xml:space="preserve"> 2020 года </t>
    </r>
  </si>
  <si>
    <t xml:space="preserve">Понедельник </t>
  </si>
  <si>
    <t xml:space="preserve">Четверг </t>
  </si>
  <si>
    <t>Птяница</t>
  </si>
  <si>
    <t>МКОУ "Большебредихинская СОШ"</t>
  </si>
</sst>
</file>

<file path=xl/styles.xml><?xml version="1.0" encoding="utf-8"?>
<styleSheet xmlns="http://schemas.openxmlformats.org/spreadsheetml/2006/main">
  <numFmts count="7">
    <numFmt numFmtId="164" formatCode="_-* #,##0.00\ _₽_-;\-* #,##0.00\ _₽_-;_-* &quot;-&quot;??\ _₽_-;_-@_-"/>
    <numFmt numFmtId="165" formatCode="#,##0.00\ &quot;₽&quot;"/>
    <numFmt numFmtId="166" formatCode="0.0"/>
    <numFmt numFmtId="167" formatCode="0.000"/>
    <numFmt numFmtId="168" formatCode="0.0000"/>
    <numFmt numFmtId="169" formatCode="[$-419]d\ mmm"/>
    <numFmt numFmtId="170" formatCode="#,##0.000\ &quot;₽&quot;"/>
  </numFmts>
  <fonts count="55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3"/>
      <color rgb="FFC00000"/>
      <name val="Calibri"/>
      <family val="2"/>
      <charset val="204"/>
      <scheme val="minor"/>
    </font>
    <font>
      <sz val="3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3">
    <xf numFmtId="0" fontId="0" fillId="0" borderId="0"/>
    <xf numFmtId="0" fontId="28" fillId="0" borderId="10" applyNumberFormat="0" applyFill="0" applyAlignment="0" applyProtection="0"/>
    <xf numFmtId="164" fontId="44" fillId="0" borderId="0" applyFont="0" applyFill="0" applyBorder="0" applyAlignment="0" applyProtection="0"/>
    <xf numFmtId="0" fontId="50" fillId="9" borderId="36" applyNumberFormat="0" applyAlignment="0" applyProtection="0"/>
    <xf numFmtId="0" fontId="51" fillId="10" borderId="37" applyNumberFormat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0" fontId="44" fillId="0" borderId="2"/>
    <xf numFmtId="0" fontId="44" fillId="0" borderId="2"/>
    <xf numFmtId="0" fontId="44" fillId="0" borderId="2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  <xf numFmtId="0" fontId="44" fillId="0" borderId="2"/>
    <xf numFmtId="164" fontId="44" fillId="0" borderId="2" applyFont="0" applyFill="0" applyBorder="0" applyAlignment="0" applyProtection="0"/>
  </cellStyleXfs>
  <cellXfs count="309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7" fontId="1" fillId="0" borderId="1" xfId="0" applyNumberFormat="1" applyFont="1" applyBorder="1"/>
    <xf numFmtId="167" fontId="1" fillId="3" borderId="1" xfId="0" applyNumberFormat="1" applyFont="1" applyFill="1" applyBorder="1"/>
    <xf numFmtId="168" fontId="1" fillId="3" borderId="1" xfId="0" applyNumberFormat="1" applyFont="1" applyFill="1" applyBorder="1"/>
    <xf numFmtId="165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68" fontId="7" fillId="3" borderId="1" xfId="0" applyNumberFormat="1" applyFont="1" applyFill="1" applyBorder="1" applyAlignment="1">
      <alignment horizontal="left"/>
    </xf>
    <xf numFmtId="168" fontId="7" fillId="3" borderId="2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 textRotation="90" wrapText="1"/>
    </xf>
    <xf numFmtId="0" fontId="7" fillId="0" borderId="9" xfId="0" applyFont="1" applyBorder="1" applyAlignment="1">
      <alignment horizontal="left" vertical="center"/>
    </xf>
    <xf numFmtId="168" fontId="1" fillId="0" borderId="1" xfId="0" applyNumberFormat="1" applyFont="1" applyBorder="1"/>
    <xf numFmtId="168" fontId="1" fillId="0" borderId="0" xfId="0" applyNumberFormat="1" applyFont="1"/>
    <xf numFmtId="0" fontId="7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7" fontId="9" fillId="0" borderId="1" xfId="0" applyNumberFormat="1" applyFont="1" applyBorder="1"/>
    <xf numFmtId="167" fontId="9" fillId="3" borderId="1" xfId="0" applyNumberFormat="1" applyFont="1" applyFill="1" applyBorder="1"/>
    <xf numFmtId="168" fontId="9" fillId="3" borderId="1" xfId="0" applyNumberFormat="1" applyFont="1" applyFill="1" applyBorder="1"/>
    <xf numFmtId="165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8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1" fillId="0" borderId="8" xfId="0" applyFont="1" applyBorder="1"/>
    <xf numFmtId="168" fontId="22" fillId="0" borderId="1" xfId="0" applyNumberFormat="1" applyFont="1" applyBorder="1"/>
    <xf numFmtId="0" fontId="22" fillId="0" borderId="1" xfId="0" applyFont="1" applyBorder="1"/>
    <xf numFmtId="0" fontId="17" fillId="0" borderId="8" xfId="0" applyFont="1" applyBorder="1"/>
    <xf numFmtId="1" fontId="18" fillId="3" borderId="1" xfId="0" applyNumberFormat="1" applyFont="1" applyFill="1" applyBorder="1"/>
    <xf numFmtId="0" fontId="17" fillId="0" borderId="1" xfId="0" applyFont="1" applyBorder="1" applyAlignment="1">
      <alignment vertical="top" wrapText="1"/>
    </xf>
    <xf numFmtId="167" fontId="17" fillId="0" borderId="1" xfId="0" applyNumberFormat="1" applyFont="1" applyBorder="1" applyAlignment="1">
      <alignment textRotation="90"/>
    </xf>
    <xf numFmtId="2" fontId="23" fillId="0" borderId="1" xfId="0" applyNumberFormat="1" applyFont="1" applyBorder="1" applyAlignment="1">
      <alignment horizontal="center" textRotation="90"/>
    </xf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5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5" fontId="9" fillId="3" borderId="1" xfId="0" applyNumberFormat="1" applyFont="1" applyFill="1" applyBorder="1"/>
    <xf numFmtId="170" fontId="9" fillId="3" borderId="1" xfId="0" applyNumberFormat="1" applyFont="1" applyFill="1" applyBorder="1"/>
    <xf numFmtId="165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5" fontId="9" fillId="5" borderId="1" xfId="0" applyNumberFormat="1" applyFont="1" applyFill="1" applyBorder="1"/>
    <xf numFmtId="170" fontId="9" fillId="5" borderId="1" xfId="0" applyNumberFormat="1" applyFont="1" applyFill="1" applyBorder="1"/>
    <xf numFmtId="0" fontId="28" fillId="0" borderId="10" xfId="1" applyAlignment="1">
      <alignment horizontal="left"/>
    </xf>
    <xf numFmtId="0" fontId="28" fillId="0" borderId="10" xfId="1" applyAlignment="1">
      <alignment horizontal="center"/>
    </xf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17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3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8" borderId="13" xfId="0" applyFill="1" applyBorder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7" fontId="1" fillId="0" borderId="33" xfId="0" applyNumberFormat="1" applyFont="1" applyBorder="1"/>
    <xf numFmtId="0" fontId="45" fillId="0" borderId="8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165" fontId="17" fillId="11" borderId="1" xfId="0" applyNumberFormat="1" applyFont="1" applyFill="1" applyBorder="1"/>
    <xf numFmtId="165" fontId="49" fillId="11" borderId="1" xfId="0" applyNumberFormat="1" applyFont="1" applyFill="1" applyBorder="1"/>
    <xf numFmtId="0" fontId="14" fillId="0" borderId="1" xfId="0" applyFont="1" applyFill="1" applyBorder="1"/>
    <xf numFmtId="168" fontId="48" fillId="0" borderId="1" xfId="2" applyNumberFormat="1" applyFont="1" applyBorder="1"/>
    <xf numFmtId="168" fontId="9" fillId="0" borderId="1" xfId="2" applyNumberFormat="1" applyFont="1" applyBorder="1"/>
    <xf numFmtId="168" fontId="9" fillId="0" borderId="1" xfId="2" applyNumberFormat="1" applyFont="1" applyFill="1" applyBorder="1"/>
    <xf numFmtId="168" fontId="9" fillId="0" borderId="2" xfId="0" applyNumberFormat="1" applyFont="1" applyBorder="1"/>
    <xf numFmtId="165" fontId="14" fillId="4" borderId="8" xfId="0" applyNumberFormat="1" applyFont="1" applyFill="1" applyBorder="1"/>
    <xf numFmtId="165" fontId="17" fillId="3" borderId="9" xfId="0" applyNumberFormat="1" applyFont="1" applyFill="1" applyBorder="1"/>
    <xf numFmtId="168" fontId="9" fillId="0" borderId="23" xfId="0" applyNumberFormat="1" applyFont="1" applyBorder="1"/>
    <xf numFmtId="0" fontId="7" fillId="0" borderId="9" xfId="0" applyFont="1" applyBorder="1" applyAlignment="1">
      <alignment horizontal="left"/>
    </xf>
    <xf numFmtId="0" fontId="4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168" fontId="1" fillId="0" borderId="33" xfId="0" applyNumberFormat="1" applyFont="1" applyBorder="1"/>
    <xf numFmtId="168" fontId="1" fillId="0" borderId="1" xfId="2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0" fillId="8" borderId="2" xfId="0" applyFill="1" applyBorder="1" applyAlignment="1">
      <alignment vertical="center"/>
    </xf>
    <xf numFmtId="0" fontId="0" fillId="8" borderId="21" xfId="0" applyFill="1" applyBorder="1" applyAlignment="1">
      <alignment vertical="center"/>
    </xf>
    <xf numFmtId="0" fontId="30" fillId="8" borderId="2" xfId="0" applyFont="1" applyFill="1" applyBorder="1" applyAlignment="1">
      <alignment vertical="center" wrapText="1"/>
    </xf>
    <xf numFmtId="0" fontId="30" fillId="8" borderId="21" xfId="0" applyFont="1" applyFill="1" applyBorder="1" applyAlignment="1">
      <alignment vertical="center" wrapText="1"/>
    </xf>
    <xf numFmtId="0" fontId="0" fillId="8" borderId="20" xfId="0" applyFill="1" applyBorder="1" applyAlignment="1">
      <alignment vertical="center"/>
    </xf>
    <xf numFmtId="0" fontId="0" fillId="8" borderId="15" xfId="0" applyFill="1" applyBorder="1" applyAlignment="1">
      <alignment vertical="center"/>
    </xf>
    <xf numFmtId="0" fontId="0" fillId="8" borderId="22" xfId="0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5" borderId="20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5" borderId="15" xfId="0" applyFill="1" applyBorder="1" applyAlignment="1">
      <alignment vertical="center" wrapText="1"/>
    </xf>
    <xf numFmtId="0" fontId="0" fillId="5" borderId="22" xfId="0" applyFill="1" applyBorder="1" applyAlignment="1">
      <alignment vertical="center" wrapText="1"/>
    </xf>
    <xf numFmtId="0" fontId="0" fillId="6" borderId="29" xfId="0" applyFill="1" applyBorder="1"/>
    <xf numFmtId="0" fontId="30" fillId="0" borderId="2" xfId="0" applyFont="1" applyFill="1" applyBorder="1" applyAlignment="1">
      <alignment wrapText="1"/>
    </xf>
    <xf numFmtId="0" fontId="30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29" fillId="0" borderId="2" xfId="0" applyFont="1" applyFill="1" applyBorder="1" applyAlignment="1">
      <alignment wrapText="1"/>
    </xf>
    <xf numFmtId="0" fontId="0" fillId="0" borderId="2" xfId="0" applyFill="1" applyBorder="1" applyAlignment="1"/>
    <xf numFmtId="0" fontId="29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43" fillId="0" borderId="2" xfId="0" applyFont="1" applyFill="1" applyBorder="1" applyAlignment="1">
      <alignment vertical="center"/>
    </xf>
    <xf numFmtId="0" fontId="0" fillId="6" borderId="40" xfId="0" applyFill="1" applyBorder="1"/>
    <xf numFmtId="0" fontId="0" fillId="0" borderId="39" xfId="0" applyFill="1" applyBorder="1"/>
    <xf numFmtId="0" fontId="29" fillId="0" borderId="41" xfId="0" applyFont="1" applyFill="1" applyBorder="1" applyAlignment="1">
      <alignment wrapText="1"/>
    </xf>
    <xf numFmtId="0" fontId="0" fillId="0" borderId="41" xfId="0" applyFill="1" applyBorder="1" applyAlignment="1"/>
    <xf numFmtId="0" fontId="29" fillId="0" borderId="41" xfId="0" applyFont="1" applyFill="1" applyBorder="1" applyAlignment="1">
      <alignment vertical="center"/>
    </xf>
    <xf numFmtId="0" fontId="0" fillId="0" borderId="2" xfId="0" applyFont="1" applyFill="1" applyBorder="1" applyAlignment="1"/>
    <xf numFmtId="0" fontId="7" fillId="0" borderId="8" xfId="0" applyFont="1" applyBorder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8" fontId="9" fillId="0" borderId="1" xfId="0" applyNumberFormat="1" applyFont="1" applyFill="1" applyBorder="1"/>
    <xf numFmtId="0" fontId="28" fillId="0" borderId="10" xfId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169" fontId="9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4" fillId="0" borderId="2" xfId="0" applyFont="1" applyFill="1" applyBorder="1" applyAlignment="1">
      <alignment horizontal="center" vertical="center"/>
    </xf>
    <xf numFmtId="0" fontId="51" fillId="0" borderId="2" xfId="4" applyFill="1" applyBorder="1" applyAlignment="1">
      <alignment horizontal="center" vertical="center"/>
    </xf>
    <xf numFmtId="0" fontId="53" fillId="0" borderId="2" xfId="3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0" fontId="8" fillId="0" borderId="9" xfId="0" applyFont="1" applyBorder="1" applyAlignment="1"/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vertical="top"/>
    </xf>
    <xf numFmtId="168" fontId="17" fillId="3" borderId="2" xfId="0" applyNumberFormat="1" applyFont="1" applyFill="1" applyBorder="1" applyAlignment="1">
      <alignment horizontal="left"/>
    </xf>
    <xf numFmtId="0" fontId="0" fillId="5" borderId="13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9" fillId="8" borderId="19" xfId="0" applyFont="1" applyFill="1" applyBorder="1" applyAlignment="1">
      <alignment horizontal="center"/>
    </xf>
    <xf numFmtId="0" fontId="29" fillId="8" borderId="14" xfId="0" applyFont="1" applyFill="1" applyBorder="1" applyAlignment="1">
      <alignment horizontal="center"/>
    </xf>
    <xf numFmtId="0" fontId="31" fillId="8" borderId="2" xfId="0" applyFont="1" applyFill="1" applyBorder="1" applyAlignment="1">
      <alignment vertical="center" wrapText="1"/>
    </xf>
    <xf numFmtId="0" fontId="31" fillId="8" borderId="21" xfId="0" applyFont="1" applyFill="1" applyBorder="1" applyAlignment="1">
      <alignment vertical="center" wrapText="1"/>
    </xf>
    <xf numFmtId="0" fontId="30" fillId="8" borderId="20" xfId="0" applyFont="1" applyFill="1" applyBorder="1" applyAlignment="1">
      <alignment horizontal="center" vertical="center" wrapText="1"/>
    </xf>
    <xf numFmtId="0" fontId="30" fillId="8" borderId="2" xfId="0" applyFont="1" applyFill="1" applyBorder="1" applyAlignment="1">
      <alignment horizontal="center" vertical="center" wrapText="1"/>
    </xf>
    <xf numFmtId="0" fontId="30" fillId="8" borderId="21" xfId="0" applyFont="1" applyFill="1" applyBorder="1" applyAlignment="1">
      <alignment horizontal="center" vertical="center" wrapText="1"/>
    </xf>
    <xf numFmtId="0" fontId="30" fillId="8" borderId="15" xfId="0" applyFont="1" applyFill="1" applyBorder="1" applyAlignment="1">
      <alignment horizontal="center" vertical="center" wrapText="1"/>
    </xf>
    <xf numFmtId="0" fontId="30" fillId="8" borderId="22" xfId="0" applyFont="1" applyFill="1" applyBorder="1" applyAlignment="1">
      <alignment horizontal="center" vertical="center" wrapText="1"/>
    </xf>
    <xf numFmtId="0" fontId="30" fillId="8" borderId="16" xfId="0" applyFont="1" applyFill="1" applyBorder="1" applyAlignment="1">
      <alignment horizontal="center" vertical="center" wrapText="1"/>
    </xf>
    <xf numFmtId="0" fontId="43" fillId="5" borderId="25" xfId="0" applyFont="1" applyFill="1" applyBorder="1" applyAlignment="1">
      <alignment horizontal="center" vertical="center" wrapText="1"/>
    </xf>
    <xf numFmtId="0" fontId="43" fillId="5" borderId="26" xfId="0" applyFont="1" applyFill="1" applyBorder="1" applyAlignment="1">
      <alignment horizontal="center" vertical="center" wrapText="1"/>
    </xf>
    <xf numFmtId="0" fontId="43" fillId="5" borderId="27" xfId="0" applyFont="1" applyFill="1" applyBorder="1" applyAlignment="1">
      <alignment horizontal="center" vertical="center" wrapText="1"/>
    </xf>
    <xf numFmtId="0" fontId="30" fillId="7" borderId="2" xfId="0" applyFont="1" applyFill="1" applyBorder="1" applyAlignment="1">
      <alignment horizontal="center" vertical="center" wrapText="1"/>
    </xf>
    <xf numFmtId="0" fontId="30" fillId="7" borderId="21" xfId="0" applyFont="1" applyFill="1" applyBorder="1" applyAlignment="1">
      <alignment horizontal="center" vertical="center" wrapText="1"/>
    </xf>
    <xf numFmtId="0" fontId="0" fillId="6" borderId="42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0" fontId="29" fillId="7" borderId="20" xfId="0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9" fillId="7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 wrapText="1"/>
    </xf>
    <xf numFmtId="0" fontId="29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42" fillId="6" borderId="28" xfId="0" applyFont="1" applyFill="1" applyBorder="1" applyAlignment="1">
      <alignment horizontal="center" vertical="center" wrapText="1"/>
    </xf>
    <xf numFmtId="0" fontId="42" fillId="6" borderId="29" xfId="0" applyFont="1" applyFill="1" applyBorder="1" applyAlignment="1">
      <alignment horizontal="center" vertical="center" wrapText="1"/>
    </xf>
    <xf numFmtId="0" fontId="42" fillId="6" borderId="32" xfId="0" applyFont="1" applyFill="1" applyBorder="1" applyAlignment="1">
      <alignment horizontal="center" vertical="center" wrapText="1"/>
    </xf>
    <xf numFmtId="0" fontId="42" fillId="6" borderId="17" xfId="0" applyFont="1" applyFill="1" applyBorder="1" applyAlignment="1">
      <alignment horizontal="center" vertical="center" wrapText="1"/>
    </xf>
    <xf numFmtId="0" fontId="42" fillId="6" borderId="30" xfId="0" applyFont="1" applyFill="1" applyBorder="1" applyAlignment="1">
      <alignment horizontal="center" vertical="center" wrapText="1"/>
    </xf>
    <xf numFmtId="0" fontId="42" fillId="6" borderId="31" xfId="0" applyFont="1" applyFill="1" applyBorder="1" applyAlignment="1">
      <alignment horizontal="center" vertical="center" wrapText="1"/>
    </xf>
    <xf numFmtId="0" fontId="42" fillId="6" borderId="18" xfId="0" applyFont="1" applyFill="1" applyBorder="1" applyAlignment="1">
      <alignment horizontal="center" vertical="center" wrapText="1"/>
    </xf>
    <xf numFmtId="0" fontId="42" fillId="6" borderId="23" xfId="0" applyFont="1" applyFill="1" applyBorder="1" applyAlignment="1">
      <alignment horizontal="center" vertical="center" wrapText="1"/>
    </xf>
    <xf numFmtId="0" fontId="27" fillId="6" borderId="32" xfId="0" applyFont="1" applyFill="1" applyBorder="1" applyAlignment="1">
      <alignment horizontal="center" vertical="center"/>
    </xf>
    <xf numFmtId="0" fontId="27" fillId="6" borderId="23" xfId="0" applyFont="1" applyFill="1" applyBorder="1" applyAlignment="1">
      <alignment horizontal="center" vertical="center"/>
    </xf>
    <xf numFmtId="0" fontId="52" fillId="5" borderId="13" xfId="0" applyFont="1" applyFill="1" applyBorder="1" applyAlignment="1">
      <alignment horizontal="center" vertical="center"/>
    </xf>
    <xf numFmtId="0" fontId="52" fillId="5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8" fillId="0" borderId="9" xfId="0" applyFont="1" applyBorder="1"/>
    <xf numFmtId="0" fontId="8" fillId="0" borderId="11" xfId="0" applyFont="1" applyBorder="1"/>
    <xf numFmtId="0" fontId="7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45" fillId="0" borderId="8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7" fillId="0" borderId="5" xfId="0" applyFont="1" applyBorder="1" applyAlignment="1">
      <alignment horizontal="center" wrapText="1"/>
    </xf>
    <xf numFmtId="0" fontId="8" fillId="0" borderId="6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4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9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7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37" fillId="0" borderId="0" xfId="0" applyFont="1" applyAlignment="1">
      <alignment horizontal="center" wrapText="1"/>
    </xf>
    <xf numFmtId="0" fontId="37" fillId="0" borderId="0" xfId="0" applyFont="1" applyAlignment="1"/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5" fontId="13" fillId="0" borderId="11" xfId="0" applyNumberFormat="1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top" wrapText="1"/>
    </xf>
    <xf numFmtId="0" fontId="40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34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3" fillId="0" borderId="34" xfId="0" applyFont="1" applyBorder="1" applyAlignment="1">
      <alignment horizontal="center" vertical="center"/>
    </xf>
  </cellXfs>
  <cellStyles count="33">
    <cellStyle name="Вычисление" xfId="3" builtinId="22"/>
    <cellStyle name="Заголовок 1" xfId="1" builtinId="16"/>
    <cellStyle name="Контрольная ячейка" xfId="4" builtinId="23"/>
    <cellStyle name="Обычный" xfId="0" builtinId="0"/>
    <cellStyle name="Обычный 10" xfId="17"/>
    <cellStyle name="Обычный 11" xfId="19"/>
    <cellStyle name="Обычный 12" xfId="21"/>
    <cellStyle name="Обычный 13" xfId="23"/>
    <cellStyle name="Обычный 14" xfId="25"/>
    <cellStyle name="Обычный 15" xfId="27"/>
    <cellStyle name="Обычный 16" xfId="29"/>
    <cellStyle name="Обычный 17" xfId="31"/>
    <cellStyle name="Обычный 2 2" xfId="5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3"/>
    <cellStyle name="Обычный 9" xfId="15"/>
    <cellStyle name="Финансовый" xfId="2" builtinId="3"/>
    <cellStyle name="Финансовый 10" xfId="18"/>
    <cellStyle name="Финансовый 11" xfId="20"/>
    <cellStyle name="Финансовый 12" xfId="22"/>
    <cellStyle name="Финансовый 13" xfId="24"/>
    <cellStyle name="Финансовый 14" xfId="26"/>
    <cellStyle name="Финансовый 15" xfId="28"/>
    <cellStyle name="Финансовый 16" xfId="30"/>
    <cellStyle name="Финансовый 17" xfId="32"/>
    <cellStyle name="Финансовый 2" xfId="6"/>
    <cellStyle name="Финансовый 7" xfId="12"/>
    <cellStyle name="Финансовый 8" xfId="14"/>
    <cellStyle name="Финансовый 9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10</xdr:row>
      <xdr:rowOff>38100</xdr:rowOff>
    </xdr:from>
    <xdr:to>
      <xdr:col>3</xdr:col>
      <xdr:colOff>457200</xdr:colOff>
      <xdr:row>14</xdr:row>
      <xdr:rowOff>38099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000"/>
        </a:blip>
        <a:srcRect/>
        <a:stretch>
          <a:fillRect/>
        </a:stretch>
      </xdr:blipFill>
      <xdr:spPr bwMode="auto">
        <a:xfrm>
          <a:off x="104775" y="1857375"/>
          <a:ext cx="2409825" cy="74294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7</xdr:col>
      <xdr:colOff>657225</xdr:colOff>
      <xdr:row>12</xdr:row>
      <xdr:rowOff>47625</xdr:rowOff>
    </xdr:from>
    <xdr:to>
      <xdr:col>11</xdr:col>
      <xdr:colOff>581025</xdr:colOff>
      <xdr:row>16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57825" y="2228850"/>
          <a:ext cx="2667000" cy="695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219075</xdr:colOff>
      <xdr:row>19</xdr:row>
      <xdr:rowOff>85725</xdr:rowOff>
    </xdr:from>
    <xdr:to>
      <xdr:col>11</xdr:col>
      <xdr:colOff>266700</xdr:colOff>
      <xdr:row>29</xdr:row>
      <xdr:rowOff>38100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34475" y="3571875"/>
          <a:ext cx="2105025" cy="1790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I2">
      <xdr:nvSpPr>
        <xdr:cNvPr id="3" name="Shape 17"/>
        <xdr:cNvSpPr txBox="1"/>
      </xdr:nvSpPr>
      <xdr:spPr>
        <a:xfrm>
          <a:off x="7610475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76200</xdr:colOff>
      <xdr:row>0</xdr:row>
      <xdr:rowOff>85725</xdr:rowOff>
    </xdr:from>
    <xdr:ext cx="4341019" cy="1152525"/>
    <xdr:sp macro="" textlink="'Автомат. ввод'!I2">
      <xdr:nvSpPr>
        <xdr:cNvPr id="14" name="Shape 14"/>
        <xdr:cNvSpPr txBox="1"/>
      </xdr:nvSpPr>
      <xdr:spPr>
        <a:xfrm>
          <a:off x="5838825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  <xdr:oneCellAnchor>
    <xdr:from>
      <xdr:col>28</xdr:col>
      <xdr:colOff>304800</xdr:colOff>
      <xdr:row>0</xdr:row>
      <xdr:rowOff>66675</xdr:rowOff>
    </xdr:from>
    <xdr:ext cx="4517231" cy="1143000"/>
    <xdr:sp macro="" textlink="'Автомат. ввод'!I2">
      <xdr:nvSpPr>
        <xdr:cNvPr id="3" name="Shape 18"/>
        <xdr:cNvSpPr txBox="1"/>
      </xdr:nvSpPr>
      <xdr:spPr>
        <a:xfrm>
          <a:off x="6819900" y="666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I2">
      <xdr:nvSpPr>
        <xdr:cNvPr id="4" name="Shape 19"/>
        <xdr:cNvSpPr txBox="1"/>
      </xdr:nvSpPr>
      <xdr:spPr>
        <a:xfrm>
          <a:off x="69913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I2">
      <xdr:nvSpPr>
        <xdr:cNvPr id="17" name="Shape 17"/>
        <xdr:cNvSpPr txBox="1"/>
      </xdr:nvSpPr>
      <xdr:spPr>
        <a:xfrm>
          <a:off x="7393781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I2">
      <xdr:nvSpPr>
        <xdr:cNvPr id="3" name="Shape 11"/>
        <xdr:cNvSpPr txBox="1"/>
      </xdr:nvSpPr>
      <xdr:spPr>
        <a:xfrm>
          <a:off x="8058150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185737</xdr:colOff>
      <xdr:row>0</xdr:row>
      <xdr:rowOff>54769</xdr:rowOff>
    </xdr:from>
    <xdr:ext cx="4517231" cy="1143000"/>
    <xdr:sp macro="" textlink="'Автомат. ввод'!I2">
      <xdr:nvSpPr>
        <xdr:cNvPr id="18" name="Shape 18"/>
        <xdr:cNvSpPr txBox="1"/>
      </xdr:nvSpPr>
      <xdr:spPr>
        <a:xfrm>
          <a:off x="8758237" y="54769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76200</xdr:colOff>
      <xdr:row>0</xdr:row>
      <xdr:rowOff>85725</xdr:rowOff>
    </xdr:from>
    <xdr:ext cx="4341019" cy="1152525"/>
    <xdr:sp macro="" textlink="'Автомат. ввод'!I2">
      <xdr:nvSpPr>
        <xdr:cNvPr id="3" name="Shape 14"/>
        <xdr:cNvSpPr txBox="1"/>
      </xdr:nvSpPr>
      <xdr:spPr>
        <a:xfrm>
          <a:off x="590550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66675</xdr:rowOff>
    </xdr:from>
    <xdr:ext cx="13373100" cy="1143000"/>
    <xdr:sp macro="" textlink="">
      <xdr:nvSpPr>
        <xdr:cNvPr id="20" name="Shape 20"/>
        <xdr:cNvSpPr txBox="1"/>
      </xdr:nvSpPr>
      <xdr:spPr>
        <a:xfrm>
          <a:off x="0" y="3208500"/>
          <a:ext cx="1069200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  <xdr:oneCellAnchor>
    <xdr:from>
      <xdr:col>39</xdr:col>
      <xdr:colOff>85725</xdr:colOff>
      <xdr:row>0</xdr:row>
      <xdr:rowOff>95250</xdr:rowOff>
    </xdr:from>
    <xdr:ext cx="5438775" cy="1152525"/>
    <xdr:sp macro="" textlink="'Автомат. ввод'!I2">
      <xdr:nvSpPr>
        <xdr:cNvPr id="21" name="Shape 21"/>
        <xdr:cNvSpPr txBox="1"/>
      </xdr:nvSpPr>
      <xdr:spPr>
        <a:xfrm>
          <a:off x="7372350" y="95250"/>
          <a:ext cx="5438775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3B27323E-816A-4E32-BF7C-FC51138140DD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381000</xdr:colOff>
      <xdr:row>1</xdr:row>
      <xdr:rowOff>0</xdr:rowOff>
    </xdr:from>
    <xdr:ext cx="3357563" cy="1181100"/>
    <xdr:sp macro="" textlink="'Автомат. ввод'!I2">
      <xdr:nvSpPr>
        <xdr:cNvPr id="3" name="Shape 8"/>
        <xdr:cNvSpPr txBox="1"/>
      </xdr:nvSpPr>
      <xdr:spPr>
        <a:xfrm>
          <a:off x="7686675" y="238125"/>
          <a:ext cx="3357563" cy="1181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C6DFD8A-33AE-48E9-95D4-DCD25B1505E1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554831</xdr:colOff>
      <xdr:row>0</xdr:row>
      <xdr:rowOff>150018</xdr:rowOff>
    </xdr:from>
    <xdr:ext cx="3200400" cy="1009650"/>
    <xdr:sp macro="" textlink="'Автомат. ввод'!I2">
      <xdr:nvSpPr>
        <xdr:cNvPr id="3" name="Shape 6"/>
        <xdr:cNvSpPr txBox="1"/>
      </xdr:nvSpPr>
      <xdr:spPr>
        <a:xfrm>
          <a:off x="6381750" y="150018"/>
          <a:ext cx="3200400" cy="1009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066C46B9-A349-48C2-8D64-5AC1F3222662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I2">
      <xdr:nvSpPr>
        <xdr:cNvPr id="3" name="Shape 10"/>
        <xdr:cNvSpPr txBox="1"/>
      </xdr:nvSpPr>
      <xdr:spPr>
        <a:xfrm>
          <a:off x="7248525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85725</xdr:colOff>
      <xdr:row>0</xdr:row>
      <xdr:rowOff>95250</xdr:rowOff>
    </xdr:from>
    <xdr:ext cx="4176712" cy="1152525"/>
    <xdr:sp macro="" textlink="'Автомат. ввод'!I2">
      <xdr:nvSpPr>
        <xdr:cNvPr id="3" name="Shape 3"/>
        <xdr:cNvSpPr txBox="1"/>
      </xdr:nvSpPr>
      <xdr:spPr>
        <a:xfrm>
          <a:off x="7443788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257175</xdr:colOff>
      <xdr:row>0</xdr:row>
      <xdr:rowOff>104775</xdr:rowOff>
    </xdr:from>
    <xdr:ext cx="3255168" cy="923925"/>
    <xdr:sp macro="" textlink="'Автомат. ввод'!I2">
      <xdr:nvSpPr>
        <xdr:cNvPr id="25" name="Shape 25"/>
        <xdr:cNvSpPr txBox="1"/>
      </xdr:nvSpPr>
      <xdr:spPr>
        <a:xfrm>
          <a:off x="7424738" y="104775"/>
          <a:ext cx="325516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ED27B0FD-2CED-4365-B6FF-F7F9BE14E7F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  <xdr:oneCellAnchor>
    <xdr:from>
      <xdr:col>39</xdr:col>
      <xdr:colOff>85725</xdr:colOff>
      <xdr:row>0</xdr:row>
      <xdr:rowOff>95250</xdr:rowOff>
    </xdr:from>
    <xdr:ext cx="4176712" cy="1152525"/>
    <xdr:sp macro="" textlink="'Автомат. ввод'!I2">
      <xdr:nvSpPr>
        <xdr:cNvPr id="3" name="Shape 3"/>
        <xdr:cNvSpPr txBox="1"/>
      </xdr:nvSpPr>
      <xdr:spPr>
        <a:xfrm>
          <a:off x="7705725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  <xdr:oneCellAnchor>
    <xdr:from>
      <xdr:col>39</xdr:col>
      <xdr:colOff>85725</xdr:colOff>
      <xdr:row>0</xdr:row>
      <xdr:rowOff>95250</xdr:rowOff>
    </xdr:from>
    <xdr:ext cx="4176712" cy="1152525"/>
    <xdr:sp macro="" textlink="'Автомат. ввод'!I2">
      <xdr:nvSpPr>
        <xdr:cNvPr id="4" name="Shape 3"/>
        <xdr:cNvSpPr txBox="1"/>
      </xdr:nvSpPr>
      <xdr:spPr>
        <a:xfrm>
          <a:off x="7705725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190500</xdr:colOff>
      <xdr:row>0</xdr:row>
      <xdr:rowOff>57150</xdr:rowOff>
    </xdr:from>
    <xdr:ext cx="4607719" cy="1143000"/>
    <xdr:sp macro="" textlink="'Автомат. ввод'!I2">
      <xdr:nvSpPr>
        <xdr:cNvPr id="29" name="Shape 29"/>
        <xdr:cNvSpPr txBox="1"/>
      </xdr:nvSpPr>
      <xdr:spPr>
        <a:xfrm>
          <a:off x="7953375" y="57150"/>
          <a:ext cx="4607719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50B9C4B-47CB-4365-8F8C-DF2220750E20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85725</xdr:colOff>
      <xdr:row>0</xdr:row>
      <xdr:rowOff>95250</xdr:rowOff>
    </xdr:from>
    <xdr:ext cx="4938713" cy="1178719"/>
    <xdr:sp macro="" textlink="'Автомат. ввод'!I2">
      <xdr:nvSpPr>
        <xdr:cNvPr id="36" name="Shape 36"/>
        <xdr:cNvSpPr txBox="1"/>
      </xdr:nvSpPr>
      <xdr:spPr>
        <a:xfrm>
          <a:off x="7443788" y="95250"/>
          <a:ext cx="4938713" cy="1178719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3C93D6F-900A-4A54-B33F-89484C921ACF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266701</xdr:colOff>
      <xdr:row>0</xdr:row>
      <xdr:rowOff>66675</xdr:rowOff>
    </xdr:from>
    <xdr:ext cx="3519488" cy="1143000"/>
    <xdr:sp macro="" textlink="'Автомат. ввод'!I2">
      <xdr:nvSpPr>
        <xdr:cNvPr id="38" name="Shape 38"/>
        <xdr:cNvSpPr txBox="1"/>
      </xdr:nvSpPr>
      <xdr:spPr>
        <a:xfrm>
          <a:off x="5660232" y="66675"/>
          <a:ext cx="3519488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5882F94-44FD-45A4-A4B3-DCE208179C1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342899</xdr:colOff>
      <xdr:row>0</xdr:row>
      <xdr:rowOff>108857</xdr:rowOff>
    </xdr:from>
    <xdr:ext cx="3453493" cy="1061357"/>
    <xdr:sp macro="" textlink="'Автомат. ввод'!I2">
      <xdr:nvSpPr>
        <xdr:cNvPr id="39" name="Shape 39"/>
        <xdr:cNvSpPr txBox="1"/>
      </xdr:nvSpPr>
      <xdr:spPr>
        <a:xfrm>
          <a:off x="22944363" y="108857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381000</xdr:colOff>
      <xdr:row>1</xdr:row>
      <xdr:rowOff>0</xdr:rowOff>
    </xdr:from>
    <xdr:ext cx="3357563" cy="1181100"/>
    <xdr:sp macro="" textlink="'Автомат. ввод'!I2">
      <xdr:nvSpPr>
        <xdr:cNvPr id="3" name="Shape 8"/>
        <xdr:cNvSpPr txBox="1"/>
      </xdr:nvSpPr>
      <xdr:spPr>
        <a:xfrm>
          <a:off x="7686675" y="238125"/>
          <a:ext cx="3357563" cy="1181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C6DFD8A-33AE-48E9-95D4-DCD25B1505E1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554831</xdr:colOff>
      <xdr:row>0</xdr:row>
      <xdr:rowOff>150018</xdr:rowOff>
    </xdr:from>
    <xdr:ext cx="3200400" cy="1009650"/>
    <xdr:sp macro="" textlink="'Автомат. ввод'!I2">
      <xdr:nvSpPr>
        <xdr:cNvPr id="6" name="Shape 6"/>
        <xdr:cNvSpPr txBox="1"/>
      </xdr:nvSpPr>
      <xdr:spPr>
        <a:xfrm>
          <a:off x="5912644" y="150018"/>
          <a:ext cx="3200400" cy="1009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066C46B9-A349-48C2-8D64-5AC1F3222662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I2">
      <xdr:nvSpPr>
        <xdr:cNvPr id="3" name="Shape 10"/>
        <xdr:cNvSpPr txBox="1"/>
      </xdr:nvSpPr>
      <xdr:spPr>
        <a:xfrm>
          <a:off x="7248525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85725</xdr:colOff>
      <xdr:row>0</xdr:row>
      <xdr:rowOff>95250</xdr:rowOff>
    </xdr:from>
    <xdr:ext cx="4176712" cy="1152525"/>
    <xdr:sp macro="" textlink="'Автомат. ввод'!I2">
      <xdr:nvSpPr>
        <xdr:cNvPr id="4" name="Shape 3"/>
        <xdr:cNvSpPr txBox="1"/>
      </xdr:nvSpPr>
      <xdr:spPr>
        <a:xfrm>
          <a:off x="7705725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  <xdr:oneCellAnchor>
    <xdr:from>
      <xdr:col>39</xdr:col>
      <xdr:colOff>85725</xdr:colOff>
      <xdr:row>0</xdr:row>
      <xdr:rowOff>95250</xdr:rowOff>
    </xdr:from>
    <xdr:ext cx="4176712" cy="1152525"/>
    <xdr:sp macro="" textlink="'Автомат. ввод'!I2">
      <xdr:nvSpPr>
        <xdr:cNvPr id="5" name="Shape 3"/>
        <xdr:cNvSpPr txBox="1"/>
      </xdr:nvSpPr>
      <xdr:spPr>
        <a:xfrm>
          <a:off x="7705725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6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I2">
      <xdr:nvSpPr>
        <xdr:cNvPr id="4" name="Shape 4"/>
        <xdr:cNvSpPr txBox="1"/>
      </xdr:nvSpPr>
      <xdr:spPr>
        <a:xfrm>
          <a:off x="7677150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554831</xdr:colOff>
      <xdr:row>0</xdr:row>
      <xdr:rowOff>150018</xdr:rowOff>
    </xdr:from>
    <xdr:ext cx="3200400" cy="1009650"/>
    <xdr:sp macro="" textlink="'Автомат. ввод'!I2">
      <xdr:nvSpPr>
        <xdr:cNvPr id="3" name="Shape 6"/>
        <xdr:cNvSpPr txBox="1"/>
      </xdr:nvSpPr>
      <xdr:spPr>
        <a:xfrm>
          <a:off x="5974556" y="150018"/>
          <a:ext cx="3200400" cy="1009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066C46B9-A349-48C2-8D64-5AC1F3222662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I2">
      <xdr:nvSpPr>
        <xdr:cNvPr id="11" name="Shape 11"/>
        <xdr:cNvSpPr txBox="1"/>
      </xdr:nvSpPr>
      <xdr:spPr>
        <a:xfrm>
          <a:off x="7922419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________________ (  Ф.И.О. 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E36C09"/>
  </sheetPr>
  <dimension ref="A1:BX1000"/>
  <sheetViews>
    <sheetView workbookViewId="0">
      <selection activeCell="A6" sqref="A6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10">
      <c r="A2" s="2"/>
      <c r="B2" s="3" t="s">
        <v>0</v>
      </c>
      <c r="C2" s="4" t="s">
        <v>1</v>
      </c>
      <c r="D2" s="4" t="s">
        <v>2</v>
      </c>
      <c r="E2" s="4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4" t="s">
        <v>13</v>
      </c>
      <c r="P2" s="3" t="s">
        <v>14</v>
      </c>
      <c r="Q2" s="4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4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/>
      <c r="BV2" s="3" t="s">
        <v>71</v>
      </c>
      <c r="BW2" s="3" t="s">
        <v>72</v>
      </c>
      <c r="BX2" s="4" t="s">
        <v>73</v>
      </c>
    </row>
    <row r="3" spans="1:76" ht="67.5" customHeight="1">
      <c r="A3" s="5" t="s">
        <v>74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50</v>
      </c>
      <c r="L3" s="6">
        <v>10</v>
      </c>
      <c r="M3" s="6">
        <v>240</v>
      </c>
      <c r="N3" s="6">
        <v>550</v>
      </c>
      <c r="O3" s="6">
        <v>6</v>
      </c>
      <c r="P3" s="6">
        <v>157</v>
      </c>
      <c r="Q3" s="6">
        <v>10</v>
      </c>
      <c r="R3" s="6">
        <v>140</v>
      </c>
      <c r="S3" s="6">
        <v>100</v>
      </c>
      <c r="T3" s="6">
        <v>120</v>
      </c>
      <c r="U3" s="6">
        <v>120</v>
      </c>
      <c r="V3" s="6">
        <v>80</v>
      </c>
      <c r="W3" s="6">
        <v>30</v>
      </c>
      <c r="X3" s="6">
        <v>55</v>
      </c>
      <c r="Y3" s="6">
        <v>60</v>
      </c>
      <c r="Z3" s="6">
        <v>70</v>
      </c>
      <c r="AA3" s="6">
        <v>165</v>
      </c>
      <c r="AB3" s="6">
        <v>180</v>
      </c>
      <c r="AC3" s="6">
        <v>260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170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155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20</v>
      </c>
      <c r="BF3" s="6">
        <v>21</v>
      </c>
      <c r="BG3" s="6">
        <v>21</v>
      </c>
      <c r="BH3" s="6">
        <v>35</v>
      </c>
      <c r="BI3" s="6">
        <v>22</v>
      </c>
      <c r="BJ3" s="6">
        <v>28</v>
      </c>
      <c r="BK3" s="6">
        <v>50</v>
      </c>
      <c r="BL3" s="6">
        <v>40</v>
      </c>
      <c r="BM3" s="6">
        <v>30</v>
      </c>
      <c r="BN3" s="6">
        <v>175</v>
      </c>
      <c r="BO3" s="6">
        <v>160</v>
      </c>
      <c r="BP3" s="6">
        <v>100</v>
      </c>
      <c r="BQ3" s="6">
        <v>120</v>
      </c>
      <c r="BR3" s="6">
        <v>160</v>
      </c>
      <c r="BS3" s="6">
        <v>100</v>
      </c>
      <c r="BT3" s="6">
        <v>90</v>
      </c>
      <c r="BU3" s="6">
        <v>0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166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topLeftCell="A4" zoomScale="80" zoomScaleNormal="80" workbookViewId="0">
      <selection activeCell="C18" sqref="C18"/>
    </sheetView>
  </sheetViews>
  <sheetFormatPr defaultColWidth="12.625" defaultRowHeight="15" customHeight="1"/>
  <cols>
    <col min="1" max="1" width="3.25" style="170" customWidth="1"/>
    <col min="2" max="2" width="26.875" style="170" customWidth="1"/>
    <col min="3" max="3" width="9.375" style="170" customWidth="1"/>
    <col min="4" max="7" width="4.25" style="170" hidden="1" customWidth="1"/>
    <col min="8" max="9" width="4.5" style="170" hidden="1" customWidth="1"/>
    <col min="10" max="10" width="4.25" style="170" hidden="1" customWidth="1"/>
    <col min="11" max="11" width="9" style="170" customWidth="1"/>
    <col min="12" max="12" width="4.5" style="170" hidden="1" customWidth="1"/>
    <col min="13" max="13" width="7.125" style="170" customWidth="1"/>
    <col min="14" max="14" width="7.375" style="170" bestFit="1" customWidth="1"/>
    <col min="15" max="15" width="4.5" style="170" hidden="1" customWidth="1"/>
    <col min="16" max="16" width="8.125" style="170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3" width="4.5" style="170" hidden="1" customWidth="1"/>
    <col min="24" max="24" width="4.25" style="170" hidden="1" customWidth="1"/>
    <col min="25" max="25" width="3.875" style="170" hidden="1" customWidth="1"/>
    <col min="26" max="28" width="4.25" style="170" hidden="1" customWidth="1"/>
    <col min="29" max="31" width="4.5" style="170" hidden="1" customWidth="1"/>
    <col min="32" max="33" width="4.25" style="170" hidden="1" customWidth="1"/>
    <col min="34" max="34" width="8.125" style="170" customWidth="1"/>
    <col min="35" max="39" width="4.25" style="170" hidden="1" customWidth="1"/>
    <col min="40" max="40" width="7.125" style="170" customWidth="1"/>
    <col min="41" max="41" width="4.25" style="170" hidden="1" customWidth="1"/>
    <col min="42" max="43" width="4.5" style="170" hidden="1" customWidth="1"/>
    <col min="44" max="44" width="9" style="170" customWidth="1"/>
    <col min="45" max="45" width="4.25" style="170" hidden="1" customWidth="1"/>
    <col min="46" max="46" width="8.125" style="170" customWidth="1"/>
    <col min="47" max="47" width="4.25" style="170" hidden="1" customWidth="1"/>
    <col min="48" max="48" width="9" style="170" customWidth="1"/>
    <col min="49" max="58" width="4.5" style="170" hidden="1" customWidth="1"/>
    <col min="59" max="67" width="4.25" style="170" hidden="1" customWidth="1"/>
    <col min="68" max="73" width="4.5" style="170" hidden="1" customWidth="1"/>
    <col min="74" max="75" width="4.25" style="170" hidden="1" customWidth="1"/>
    <col min="76" max="76" width="8.125" style="170" customWidth="1"/>
    <col min="77" max="77" width="3.875" style="170" hidden="1" customWidth="1"/>
    <col min="78" max="78" width="4.25" style="170" hidden="1" customWidth="1"/>
    <col min="79" max="79" width="8" style="170" customWidth="1"/>
    <col min="80" max="16384" width="12.625" style="170"/>
  </cols>
  <sheetData>
    <row r="1" spans="1:79" ht="18.75">
      <c r="A1" s="257" t="str">
        <f>'Автомат. ввод'!I8</f>
        <v>МКОУ " _________________СОШ"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48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1"/>
      <c r="B3" s="248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>
        <v>7</v>
      </c>
      <c r="C4" s="249" t="str">
        <f>ССЫЛКИ!A5</f>
        <v>Ноябрь 2020 г.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83" t="s">
        <v>97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1"/>
      <c r="AD5" s="17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15" customHeight="1">
      <c r="A6" s="284" t="s">
        <v>78</v>
      </c>
      <c r="B6" s="252"/>
      <c r="C6" s="14"/>
      <c r="D6" s="262" t="s">
        <v>79</v>
      </c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1"/>
      <c r="BZ6" s="1"/>
      <c r="CA6" s="1"/>
    </row>
    <row r="7" spans="1:79" ht="159.75" customHeight="1">
      <c r="A7" s="253"/>
      <c r="B7" s="254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33" t="s">
        <v>98</v>
      </c>
      <c r="B8" s="192"/>
      <c r="C8" s="16"/>
      <c r="D8" s="16"/>
      <c r="E8" s="16"/>
      <c r="F8" s="16"/>
      <c r="G8" s="16"/>
      <c r="H8" s="16"/>
      <c r="I8" s="16"/>
      <c r="J8" s="16"/>
      <c r="K8" s="16"/>
      <c r="L8" s="16"/>
      <c r="M8" s="16">
        <v>6</v>
      </c>
      <c r="N8" s="16">
        <v>2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>
        <v>12</v>
      </c>
      <c r="AO8" s="16"/>
      <c r="AP8" s="16"/>
      <c r="AQ8" s="16"/>
      <c r="AR8" s="16"/>
      <c r="AS8" s="16"/>
      <c r="AT8" s="16">
        <v>3</v>
      </c>
      <c r="AU8" s="16"/>
      <c r="AV8" s="16">
        <v>140</v>
      </c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</row>
    <row r="9" spans="1:79">
      <c r="A9" s="33" t="s">
        <v>40</v>
      </c>
      <c r="B9" s="19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>
        <v>95</v>
      </c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</row>
    <row r="10" spans="1:79">
      <c r="A10" s="33" t="s">
        <v>99</v>
      </c>
      <c r="B10" s="19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>
        <v>50</v>
      </c>
      <c r="BY10" s="17"/>
      <c r="BZ10" s="17"/>
      <c r="CA10" s="1"/>
    </row>
    <row r="11" spans="1:79">
      <c r="A11" s="33" t="s">
        <v>100</v>
      </c>
      <c r="B11" s="192"/>
      <c r="C11" s="16"/>
      <c r="D11" s="16">
        <v>0</v>
      </c>
      <c r="E11" s="16"/>
      <c r="F11" s="16"/>
      <c r="G11" s="16"/>
      <c r="H11" s="16"/>
      <c r="I11" s="16"/>
      <c r="J11" s="16"/>
      <c r="K11" s="16">
        <v>1</v>
      </c>
      <c r="L11" s="16"/>
      <c r="M11" s="16"/>
      <c r="N11" s="16">
        <v>1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>
        <v>50</v>
      </c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>
        <v>3</v>
      </c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>
        <v>0</v>
      </c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"/>
    </row>
    <row r="12" spans="1:79">
      <c r="A12" s="33" t="s">
        <v>101</v>
      </c>
      <c r="B12" s="192"/>
      <c r="C12" s="16"/>
      <c r="D12" s="16"/>
      <c r="E12" s="16"/>
      <c r="F12" s="16"/>
      <c r="G12" s="16">
        <v>0</v>
      </c>
      <c r="H12" s="16"/>
      <c r="I12" s="16"/>
      <c r="J12" s="16"/>
      <c r="K12" s="16"/>
      <c r="L12" s="16"/>
      <c r="M12" s="16">
        <v>10</v>
      </c>
      <c r="N12" s="16"/>
      <c r="O12" s="16"/>
      <c r="P12" s="16">
        <v>2</v>
      </c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"/>
    </row>
    <row r="13" spans="1:79">
      <c r="A13" s="242"/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>
        <v>0</v>
      </c>
      <c r="BZ13" s="17"/>
      <c r="CA13" s="1"/>
    </row>
    <row r="14" spans="1:79">
      <c r="A14" s="242"/>
      <c r="B14" s="2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</row>
    <row r="15" spans="1:79">
      <c r="A15" s="242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t="15" hidden="1" customHeight="1">
      <c r="A16" s="242"/>
      <c r="B16" s="240"/>
      <c r="C16" s="16"/>
      <c r="D16" s="16">
        <f t="shared" ref="D16:BZ16" si="0">SUM(D8:D15)</f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1</v>
      </c>
      <c r="L16" s="16">
        <f t="shared" si="0"/>
        <v>0</v>
      </c>
      <c r="M16" s="16">
        <f t="shared" si="0"/>
        <v>16</v>
      </c>
      <c r="N16" s="16">
        <f t="shared" si="0"/>
        <v>3</v>
      </c>
      <c r="O16" s="16">
        <f t="shared" si="0"/>
        <v>0</v>
      </c>
      <c r="P16" s="16">
        <f t="shared" si="0"/>
        <v>2</v>
      </c>
      <c r="Q16" s="16">
        <f t="shared" si="0"/>
        <v>0</v>
      </c>
      <c r="R16" s="16">
        <f t="shared" si="0"/>
        <v>0</v>
      </c>
      <c r="S16" s="16">
        <f t="shared" si="0"/>
        <v>0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0</v>
      </c>
      <c r="AC16" s="16">
        <f t="shared" si="0"/>
        <v>0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0</v>
      </c>
      <c r="AH16" s="16">
        <f t="shared" si="0"/>
        <v>50</v>
      </c>
      <c r="AI16" s="16">
        <f t="shared" si="0"/>
        <v>0</v>
      </c>
      <c r="AJ16" s="16">
        <f t="shared" si="0"/>
        <v>0</v>
      </c>
      <c r="AK16" s="16">
        <f t="shared" si="0"/>
        <v>0</v>
      </c>
      <c r="AL16" s="16">
        <f t="shared" si="0"/>
        <v>0</v>
      </c>
      <c r="AM16" s="16">
        <f t="shared" si="0"/>
        <v>0</v>
      </c>
      <c r="AN16" s="16">
        <f t="shared" si="0"/>
        <v>12</v>
      </c>
      <c r="AO16" s="16">
        <f t="shared" si="0"/>
        <v>0</v>
      </c>
      <c r="AP16" s="16">
        <f t="shared" si="0"/>
        <v>0</v>
      </c>
      <c r="AQ16" s="16">
        <f t="shared" si="0"/>
        <v>0</v>
      </c>
      <c r="AR16" s="16">
        <f t="shared" si="0"/>
        <v>95</v>
      </c>
      <c r="AS16" s="16">
        <f t="shared" si="0"/>
        <v>0</v>
      </c>
      <c r="AT16" s="16">
        <f t="shared" si="0"/>
        <v>6</v>
      </c>
      <c r="AU16" s="16">
        <f t="shared" si="0"/>
        <v>0</v>
      </c>
      <c r="AV16" s="16">
        <f t="shared" si="0"/>
        <v>140</v>
      </c>
      <c r="AW16" s="16">
        <f t="shared" si="0"/>
        <v>0</v>
      </c>
      <c r="AX16" s="16">
        <f t="shared" si="0"/>
        <v>0</v>
      </c>
      <c r="AY16" s="16">
        <f t="shared" si="0"/>
        <v>0</v>
      </c>
      <c r="AZ16" s="16">
        <f t="shared" si="0"/>
        <v>0</v>
      </c>
      <c r="BA16" s="16">
        <f t="shared" si="0"/>
        <v>0</v>
      </c>
      <c r="BB16" s="16">
        <f t="shared" si="0"/>
        <v>0</v>
      </c>
      <c r="BC16" s="16">
        <f t="shared" si="0"/>
        <v>0</v>
      </c>
      <c r="BD16" s="16">
        <f t="shared" si="0"/>
        <v>0</v>
      </c>
      <c r="BE16" s="16">
        <f t="shared" si="0"/>
        <v>0</v>
      </c>
      <c r="BF16" s="16">
        <f t="shared" si="0"/>
        <v>0</v>
      </c>
      <c r="BG16" s="16">
        <f t="shared" si="0"/>
        <v>0</v>
      </c>
      <c r="BH16" s="16">
        <f t="shared" si="0"/>
        <v>0</v>
      </c>
      <c r="BI16" s="16">
        <f t="shared" si="0"/>
        <v>0</v>
      </c>
      <c r="BJ16" s="16">
        <f t="shared" si="0"/>
        <v>0</v>
      </c>
      <c r="BK16" s="16">
        <f t="shared" si="0"/>
        <v>0</v>
      </c>
      <c r="BL16" s="16">
        <f t="shared" si="0"/>
        <v>0</v>
      </c>
      <c r="BM16" s="16">
        <f t="shared" si="0"/>
        <v>0</v>
      </c>
      <c r="BN16" s="16">
        <f t="shared" si="0"/>
        <v>0</v>
      </c>
      <c r="BO16" s="16">
        <f t="shared" si="0"/>
        <v>0</v>
      </c>
      <c r="BP16" s="16">
        <f t="shared" si="0"/>
        <v>0</v>
      </c>
      <c r="BQ16" s="16">
        <f t="shared" si="0"/>
        <v>0</v>
      </c>
      <c r="BR16" s="16">
        <f t="shared" si="0"/>
        <v>0</v>
      </c>
      <c r="BS16" s="16">
        <f t="shared" si="0"/>
        <v>0</v>
      </c>
      <c r="BT16" s="16">
        <f t="shared" si="0"/>
        <v>0</v>
      </c>
      <c r="BU16" s="16">
        <f t="shared" si="0"/>
        <v>0</v>
      </c>
      <c r="BV16" s="16">
        <f t="shared" si="0"/>
        <v>0</v>
      </c>
      <c r="BW16" s="16">
        <f t="shared" si="0"/>
        <v>0</v>
      </c>
      <c r="BX16" s="16">
        <f t="shared" si="0"/>
        <v>50</v>
      </c>
      <c r="BY16" s="17">
        <f t="shared" si="0"/>
        <v>0</v>
      </c>
      <c r="BZ16" s="17">
        <f t="shared" si="0"/>
        <v>0</v>
      </c>
      <c r="CA16" s="1"/>
    </row>
    <row r="17" spans="1:79" ht="15" hidden="1" customHeight="1">
      <c r="A17" s="243" t="s">
        <v>85</v>
      </c>
      <c r="B17" s="240"/>
      <c r="C17" s="16">
        <f>C18</f>
        <v>0</v>
      </c>
      <c r="D17" s="16">
        <f t="shared" ref="D17:BO17" si="1">C17</f>
        <v>0</v>
      </c>
      <c r="E17" s="16">
        <f t="shared" si="1"/>
        <v>0</v>
      </c>
      <c r="F17" s="16">
        <f t="shared" si="1"/>
        <v>0</v>
      </c>
      <c r="G17" s="16">
        <f t="shared" si="1"/>
        <v>0</v>
      </c>
      <c r="H17" s="16">
        <f t="shared" si="1"/>
        <v>0</v>
      </c>
      <c r="I17" s="16">
        <f t="shared" si="1"/>
        <v>0</v>
      </c>
      <c r="J17" s="16">
        <f t="shared" si="1"/>
        <v>0</v>
      </c>
      <c r="K17" s="16">
        <f t="shared" si="1"/>
        <v>0</v>
      </c>
      <c r="L17" s="16">
        <f t="shared" si="1"/>
        <v>0</v>
      </c>
      <c r="M17" s="16">
        <f t="shared" si="1"/>
        <v>0</v>
      </c>
      <c r="N17" s="16">
        <f t="shared" si="1"/>
        <v>0</v>
      </c>
      <c r="O17" s="16">
        <f t="shared" si="1"/>
        <v>0</v>
      </c>
      <c r="P17" s="16">
        <f t="shared" si="1"/>
        <v>0</v>
      </c>
      <c r="Q17" s="16">
        <f t="shared" si="1"/>
        <v>0</v>
      </c>
      <c r="R17" s="16">
        <f t="shared" si="1"/>
        <v>0</v>
      </c>
      <c r="S17" s="16">
        <f t="shared" si="1"/>
        <v>0</v>
      </c>
      <c r="T17" s="16">
        <f t="shared" si="1"/>
        <v>0</v>
      </c>
      <c r="U17" s="16">
        <f t="shared" si="1"/>
        <v>0</v>
      </c>
      <c r="V17" s="16">
        <f t="shared" si="1"/>
        <v>0</v>
      </c>
      <c r="W17" s="16">
        <f t="shared" si="1"/>
        <v>0</v>
      </c>
      <c r="X17" s="16">
        <f t="shared" si="1"/>
        <v>0</v>
      </c>
      <c r="Y17" s="16">
        <f t="shared" si="1"/>
        <v>0</v>
      </c>
      <c r="Z17" s="16">
        <f t="shared" si="1"/>
        <v>0</v>
      </c>
      <c r="AA17" s="16">
        <f t="shared" si="1"/>
        <v>0</v>
      </c>
      <c r="AB17" s="16">
        <f t="shared" si="1"/>
        <v>0</v>
      </c>
      <c r="AC17" s="16">
        <f t="shared" si="1"/>
        <v>0</v>
      </c>
      <c r="AD17" s="16">
        <f t="shared" si="1"/>
        <v>0</v>
      </c>
      <c r="AE17" s="16">
        <f t="shared" si="1"/>
        <v>0</v>
      </c>
      <c r="AF17" s="16">
        <f t="shared" si="1"/>
        <v>0</v>
      </c>
      <c r="AG17" s="16">
        <f t="shared" si="1"/>
        <v>0</v>
      </c>
      <c r="AH17" s="16">
        <f t="shared" si="1"/>
        <v>0</v>
      </c>
      <c r="AI17" s="16">
        <f t="shared" si="1"/>
        <v>0</v>
      </c>
      <c r="AJ17" s="16">
        <f t="shared" si="1"/>
        <v>0</v>
      </c>
      <c r="AK17" s="16">
        <f t="shared" si="1"/>
        <v>0</v>
      </c>
      <c r="AL17" s="16">
        <f t="shared" si="1"/>
        <v>0</v>
      </c>
      <c r="AM17" s="16">
        <f t="shared" si="1"/>
        <v>0</v>
      </c>
      <c r="AN17" s="16">
        <f t="shared" si="1"/>
        <v>0</v>
      </c>
      <c r="AO17" s="16">
        <f t="shared" si="1"/>
        <v>0</v>
      </c>
      <c r="AP17" s="16">
        <f t="shared" si="1"/>
        <v>0</v>
      </c>
      <c r="AQ17" s="16">
        <f t="shared" si="1"/>
        <v>0</v>
      </c>
      <c r="AR17" s="16">
        <f t="shared" si="1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16">
        <f t="shared" si="1"/>
        <v>0</v>
      </c>
      <c r="AW17" s="16">
        <f t="shared" si="1"/>
        <v>0</v>
      </c>
      <c r="AX17" s="16">
        <f t="shared" si="1"/>
        <v>0</v>
      </c>
      <c r="AY17" s="16">
        <f t="shared" si="1"/>
        <v>0</v>
      </c>
      <c r="AZ17" s="16">
        <f t="shared" si="1"/>
        <v>0</v>
      </c>
      <c r="BA17" s="16">
        <f t="shared" si="1"/>
        <v>0</v>
      </c>
      <c r="BB17" s="16">
        <f t="shared" si="1"/>
        <v>0</v>
      </c>
      <c r="BC17" s="16">
        <f t="shared" si="1"/>
        <v>0</v>
      </c>
      <c r="BD17" s="16">
        <f t="shared" si="1"/>
        <v>0</v>
      </c>
      <c r="BE17" s="16">
        <f t="shared" si="1"/>
        <v>0</v>
      </c>
      <c r="BF17" s="16">
        <f t="shared" si="1"/>
        <v>0</v>
      </c>
      <c r="BG17" s="16">
        <f t="shared" si="1"/>
        <v>0</v>
      </c>
      <c r="BH17" s="16">
        <f t="shared" si="1"/>
        <v>0</v>
      </c>
      <c r="BI17" s="16">
        <f t="shared" si="1"/>
        <v>0</v>
      </c>
      <c r="BJ17" s="16">
        <f t="shared" si="1"/>
        <v>0</v>
      </c>
      <c r="BK17" s="16">
        <f t="shared" si="1"/>
        <v>0</v>
      </c>
      <c r="BL17" s="16">
        <f t="shared" si="1"/>
        <v>0</v>
      </c>
      <c r="BM17" s="16">
        <f t="shared" si="1"/>
        <v>0</v>
      </c>
      <c r="BN17" s="16">
        <f t="shared" si="1"/>
        <v>0</v>
      </c>
      <c r="BO17" s="16">
        <f t="shared" si="1"/>
        <v>0</v>
      </c>
      <c r="BP17" s="16">
        <f t="shared" ref="BP17:BZ17" si="2">BO17</f>
        <v>0</v>
      </c>
      <c r="BQ17" s="16">
        <f t="shared" si="2"/>
        <v>0</v>
      </c>
      <c r="BR17" s="16">
        <f t="shared" si="2"/>
        <v>0</v>
      </c>
      <c r="BS17" s="16">
        <f t="shared" si="2"/>
        <v>0</v>
      </c>
      <c r="BT17" s="16">
        <f t="shared" si="2"/>
        <v>0</v>
      </c>
      <c r="BU17" s="16">
        <f t="shared" si="2"/>
        <v>0</v>
      </c>
      <c r="BV17" s="16">
        <f t="shared" si="2"/>
        <v>0</v>
      </c>
      <c r="BW17" s="16">
        <f t="shared" si="2"/>
        <v>0</v>
      </c>
      <c r="BX17" s="16">
        <f t="shared" si="2"/>
        <v>0</v>
      </c>
      <c r="BY17" s="20">
        <f t="shared" si="2"/>
        <v>0</v>
      </c>
      <c r="BZ17" s="20">
        <f t="shared" si="2"/>
        <v>0</v>
      </c>
      <c r="CA17" s="1"/>
    </row>
    <row r="18" spans="1:79" ht="20.25" thickBot="1">
      <c r="A18" s="239" t="s">
        <v>85</v>
      </c>
      <c r="B18" s="240"/>
      <c r="C18" s="21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 t="s">
        <v>86</v>
      </c>
      <c r="B19" s="240"/>
      <c r="C19" s="22"/>
      <c r="D19" s="23">
        <f t="shared" ref="D19:J19" si="3">D16*D17/1000</f>
        <v>0</v>
      </c>
      <c r="E19" s="23">
        <f t="shared" si="3"/>
        <v>0</v>
      </c>
      <c r="F19" s="23">
        <f t="shared" si="3"/>
        <v>0</v>
      </c>
      <c r="G19" s="24">
        <f t="shared" si="3"/>
        <v>0</v>
      </c>
      <c r="H19" s="24">
        <f t="shared" si="3"/>
        <v>0</v>
      </c>
      <c r="I19" s="24">
        <f t="shared" si="3"/>
        <v>0</v>
      </c>
      <c r="J19" s="24">
        <f t="shared" si="3"/>
        <v>0</v>
      </c>
      <c r="K19" s="25">
        <f>K16*K17</f>
        <v>0</v>
      </c>
      <c r="L19" s="25">
        <f t="shared" ref="L19:BX19" si="4">L16*L17/1000</f>
        <v>0</v>
      </c>
      <c r="M19" s="25">
        <f t="shared" si="4"/>
        <v>0</v>
      </c>
      <c r="N19" s="25">
        <f t="shared" si="4"/>
        <v>0</v>
      </c>
      <c r="O19" s="25">
        <f t="shared" si="4"/>
        <v>0</v>
      </c>
      <c r="P19" s="25">
        <f t="shared" si="4"/>
        <v>0</v>
      </c>
      <c r="Q19" s="25">
        <f t="shared" si="4"/>
        <v>0</v>
      </c>
      <c r="R19" s="25">
        <f t="shared" si="4"/>
        <v>0</v>
      </c>
      <c r="S19" s="25">
        <f t="shared" si="4"/>
        <v>0</v>
      </c>
      <c r="T19" s="25">
        <f t="shared" si="4"/>
        <v>0</v>
      </c>
      <c r="U19" s="25">
        <f t="shared" si="4"/>
        <v>0</v>
      </c>
      <c r="V19" s="25">
        <f t="shared" si="4"/>
        <v>0</v>
      </c>
      <c r="W19" s="25">
        <f t="shared" si="4"/>
        <v>0</v>
      </c>
      <c r="X19" s="25">
        <f t="shared" si="4"/>
        <v>0</v>
      </c>
      <c r="Y19" s="25">
        <f t="shared" si="4"/>
        <v>0</v>
      </c>
      <c r="Z19" s="25">
        <f t="shared" si="4"/>
        <v>0</v>
      </c>
      <c r="AA19" s="25">
        <f t="shared" si="4"/>
        <v>0</v>
      </c>
      <c r="AB19" s="25">
        <f t="shared" si="4"/>
        <v>0</v>
      </c>
      <c r="AC19" s="25">
        <f t="shared" si="4"/>
        <v>0</v>
      </c>
      <c r="AD19" s="25">
        <f t="shared" si="4"/>
        <v>0</v>
      </c>
      <c r="AE19" s="25">
        <f t="shared" si="4"/>
        <v>0</v>
      </c>
      <c r="AF19" s="25">
        <f t="shared" si="4"/>
        <v>0</v>
      </c>
      <c r="AG19" s="25">
        <f t="shared" si="4"/>
        <v>0</v>
      </c>
      <c r="AH19" s="25">
        <f t="shared" si="4"/>
        <v>0</v>
      </c>
      <c r="AI19" s="25">
        <f t="shared" si="4"/>
        <v>0</v>
      </c>
      <c r="AJ19" s="25">
        <f t="shared" si="4"/>
        <v>0</v>
      </c>
      <c r="AK19" s="25">
        <f t="shared" si="4"/>
        <v>0</v>
      </c>
      <c r="AL19" s="25">
        <f t="shared" si="4"/>
        <v>0</v>
      </c>
      <c r="AM19" s="25">
        <f t="shared" si="4"/>
        <v>0</v>
      </c>
      <c r="AN19" s="25">
        <f t="shared" si="4"/>
        <v>0</v>
      </c>
      <c r="AO19" s="25">
        <f t="shared" si="4"/>
        <v>0</v>
      </c>
      <c r="AP19" s="25">
        <f t="shared" si="4"/>
        <v>0</v>
      </c>
      <c r="AQ19" s="25">
        <f t="shared" si="4"/>
        <v>0</v>
      </c>
      <c r="AR19" s="25">
        <f t="shared" si="4"/>
        <v>0</v>
      </c>
      <c r="AS19" s="25">
        <f t="shared" si="4"/>
        <v>0</v>
      </c>
      <c r="AT19" s="25">
        <f t="shared" si="4"/>
        <v>0</v>
      </c>
      <c r="AU19" s="25">
        <f t="shared" si="4"/>
        <v>0</v>
      </c>
      <c r="AV19" s="25">
        <f t="shared" si="4"/>
        <v>0</v>
      </c>
      <c r="AW19" s="25">
        <f t="shared" si="4"/>
        <v>0</v>
      </c>
      <c r="AX19" s="25">
        <f t="shared" si="4"/>
        <v>0</v>
      </c>
      <c r="AY19" s="25">
        <f t="shared" si="4"/>
        <v>0</v>
      </c>
      <c r="AZ19" s="25">
        <f t="shared" si="4"/>
        <v>0</v>
      </c>
      <c r="BA19" s="25">
        <f t="shared" si="4"/>
        <v>0</v>
      </c>
      <c r="BB19" s="25">
        <f t="shared" si="4"/>
        <v>0</v>
      </c>
      <c r="BC19" s="25">
        <f t="shared" si="4"/>
        <v>0</v>
      </c>
      <c r="BD19" s="25">
        <f t="shared" si="4"/>
        <v>0</v>
      </c>
      <c r="BE19" s="25">
        <f t="shared" si="4"/>
        <v>0</v>
      </c>
      <c r="BF19" s="25">
        <f t="shared" si="4"/>
        <v>0</v>
      </c>
      <c r="BG19" s="25">
        <f t="shared" si="4"/>
        <v>0</v>
      </c>
      <c r="BH19" s="25">
        <f t="shared" si="4"/>
        <v>0</v>
      </c>
      <c r="BI19" s="25">
        <f t="shared" si="4"/>
        <v>0</v>
      </c>
      <c r="BJ19" s="25">
        <f t="shared" si="4"/>
        <v>0</v>
      </c>
      <c r="BK19" s="25">
        <f t="shared" si="4"/>
        <v>0</v>
      </c>
      <c r="BL19" s="25">
        <f t="shared" si="4"/>
        <v>0</v>
      </c>
      <c r="BM19" s="25">
        <f t="shared" si="4"/>
        <v>0</v>
      </c>
      <c r="BN19" s="25">
        <f t="shared" si="4"/>
        <v>0</v>
      </c>
      <c r="BO19" s="25">
        <f t="shared" si="4"/>
        <v>0</v>
      </c>
      <c r="BP19" s="25">
        <f t="shared" si="4"/>
        <v>0</v>
      </c>
      <c r="BQ19" s="25">
        <f t="shared" si="4"/>
        <v>0</v>
      </c>
      <c r="BR19" s="25">
        <f t="shared" si="4"/>
        <v>0</v>
      </c>
      <c r="BS19" s="25">
        <f t="shared" si="4"/>
        <v>0</v>
      </c>
      <c r="BT19" s="25">
        <f t="shared" si="4"/>
        <v>0</v>
      </c>
      <c r="BU19" s="25">
        <f t="shared" si="4"/>
        <v>0</v>
      </c>
      <c r="BV19" s="25">
        <f t="shared" si="4"/>
        <v>0</v>
      </c>
      <c r="BW19" s="25">
        <f t="shared" si="4"/>
        <v>0</v>
      </c>
      <c r="BX19" s="25">
        <f t="shared" si="4"/>
        <v>0</v>
      </c>
      <c r="BY19" s="23">
        <f>BY16*BY17</f>
        <v>0</v>
      </c>
      <c r="BZ19" s="23">
        <f>BZ16*BZ17/1000</f>
        <v>0</v>
      </c>
      <c r="CA19" s="1"/>
    </row>
    <row r="20" spans="1:79">
      <c r="A20" s="239" t="s">
        <v>74</v>
      </c>
      <c r="B20" s="240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</row>
    <row r="21" spans="1:79" ht="15.75" customHeight="1">
      <c r="A21" s="239" t="s">
        <v>87</v>
      </c>
      <c r="B21" s="240"/>
      <c r="C21" s="35">
        <f>SUM(D21:BZ21)</f>
        <v>0</v>
      </c>
      <c r="D21" s="28">
        <f t="shared" ref="D21:BZ21" si="5">D19*D20</f>
        <v>0</v>
      </c>
      <c r="E21" s="28">
        <f t="shared" si="5"/>
        <v>0</v>
      </c>
      <c r="F21" s="28">
        <f t="shared" si="5"/>
        <v>0</v>
      </c>
      <c r="G21" s="29">
        <f t="shared" si="5"/>
        <v>0</v>
      </c>
      <c r="H21" s="29">
        <f t="shared" si="5"/>
        <v>0</v>
      </c>
      <c r="I21" s="29">
        <f t="shared" si="5"/>
        <v>0</v>
      </c>
      <c r="J21" s="29">
        <f t="shared" si="5"/>
        <v>0</v>
      </c>
      <c r="K21" s="25">
        <f t="shared" si="5"/>
        <v>0</v>
      </c>
      <c r="L21" s="25">
        <f t="shared" si="5"/>
        <v>0</v>
      </c>
      <c r="M21" s="25">
        <f t="shared" si="5"/>
        <v>0</v>
      </c>
      <c r="N21" s="25">
        <f t="shared" si="5"/>
        <v>0</v>
      </c>
      <c r="O21" s="25">
        <f t="shared" si="5"/>
        <v>0</v>
      </c>
      <c r="P21" s="25">
        <f t="shared" si="5"/>
        <v>0</v>
      </c>
      <c r="Q21" s="25">
        <f t="shared" si="5"/>
        <v>0</v>
      </c>
      <c r="R21" s="25">
        <f t="shared" si="5"/>
        <v>0</v>
      </c>
      <c r="S21" s="25">
        <f t="shared" si="5"/>
        <v>0</v>
      </c>
      <c r="T21" s="25">
        <f t="shared" si="5"/>
        <v>0</v>
      </c>
      <c r="U21" s="25">
        <f t="shared" si="5"/>
        <v>0</v>
      </c>
      <c r="V21" s="25">
        <f t="shared" si="5"/>
        <v>0</v>
      </c>
      <c r="W21" s="25">
        <f t="shared" si="5"/>
        <v>0</v>
      </c>
      <c r="X21" s="25">
        <f t="shared" si="5"/>
        <v>0</v>
      </c>
      <c r="Y21" s="25">
        <f t="shared" si="5"/>
        <v>0</v>
      </c>
      <c r="Z21" s="25">
        <f t="shared" si="5"/>
        <v>0</v>
      </c>
      <c r="AA21" s="25">
        <f t="shared" si="5"/>
        <v>0</v>
      </c>
      <c r="AB21" s="25">
        <f t="shared" si="5"/>
        <v>0</v>
      </c>
      <c r="AC21" s="25">
        <f t="shared" si="5"/>
        <v>0</v>
      </c>
      <c r="AD21" s="25">
        <f t="shared" si="5"/>
        <v>0</v>
      </c>
      <c r="AE21" s="25">
        <f t="shared" si="5"/>
        <v>0</v>
      </c>
      <c r="AF21" s="25">
        <f t="shared" si="5"/>
        <v>0</v>
      </c>
      <c r="AG21" s="25">
        <f t="shared" si="5"/>
        <v>0</v>
      </c>
      <c r="AH21" s="25">
        <f t="shared" si="5"/>
        <v>0</v>
      </c>
      <c r="AI21" s="25">
        <f t="shared" si="5"/>
        <v>0</v>
      </c>
      <c r="AJ21" s="25">
        <f t="shared" si="5"/>
        <v>0</v>
      </c>
      <c r="AK21" s="25">
        <f t="shared" si="5"/>
        <v>0</v>
      </c>
      <c r="AL21" s="25">
        <f t="shared" si="5"/>
        <v>0</v>
      </c>
      <c r="AM21" s="25">
        <f t="shared" si="5"/>
        <v>0</v>
      </c>
      <c r="AN21" s="25">
        <f t="shared" si="5"/>
        <v>0</v>
      </c>
      <c r="AO21" s="25">
        <f t="shared" si="5"/>
        <v>0</v>
      </c>
      <c r="AP21" s="25">
        <f t="shared" si="5"/>
        <v>0</v>
      </c>
      <c r="AQ21" s="25">
        <f t="shared" si="5"/>
        <v>0</v>
      </c>
      <c r="AR21" s="25">
        <f t="shared" si="5"/>
        <v>0</v>
      </c>
      <c r="AS21" s="25">
        <f t="shared" si="5"/>
        <v>0</v>
      </c>
      <c r="AT21" s="25">
        <f t="shared" si="5"/>
        <v>0</v>
      </c>
      <c r="AU21" s="25">
        <f t="shared" si="5"/>
        <v>0</v>
      </c>
      <c r="AV21" s="25">
        <f t="shared" si="5"/>
        <v>0</v>
      </c>
      <c r="AW21" s="25">
        <f t="shared" si="5"/>
        <v>0</v>
      </c>
      <c r="AX21" s="25">
        <f t="shared" si="5"/>
        <v>0</v>
      </c>
      <c r="AY21" s="25">
        <f t="shared" si="5"/>
        <v>0</v>
      </c>
      <c r="AZ21" s="25">
        <f t="shared" si="5"/>
        <v>0</v>
      </c>
      <c r="BA21" s="25">
        <f t="shared" si="5"/>
        <v>0</v>
      </c>
      <c r="BB21" s="25">
        <f t="shared" si="5"/>
        <v>0</v>
      </c>
      <c r="BC21" s="25">
        <f t="shared" si="5"/>
        <v>0</v>
      </c>
      <c r="BD21" s="25">
        <f t="shared" si="5"/>
        <v>0</v>
      </c>
      <c r="BE21" s="25">
        <f t="shared" si="5"/>
        <v>0</v>
      </c>
      <c r="BF21" s="25">
        <f t="shared" si="5"/>
        <v>0</v>
      </c>
      <c r="BG21" s="25">
        <f t="shared" si="5"/>
        <v>0</v>
      </c>
      <c r="BH21" s="25">
        <f t="shared" si="5"/>
        <v>0</v>
      </c>
      <c r="BI21" s="25">
        <f t="shared" si="5"/>
        <v>0</v>
      </c>
      <c r="BJ21" s="25">
        <f t="shared" si="5"/>
        <v>0</v>
      </c>
      <c r="BK21" s="25">
        <f t="shared" si="5"/>
        <v>0</v>
      </c>
      <c r="BL21" s="25">
        <f t="shared" si="5"/>
        <v>0</v>
      </c>
      <c r="BM21" s="25">
        <f t="shared" si="5"/>
        <v>0</v>
      </c>
      <c r="BN21" s="25">
        <f t="shared" si="5"/>
        <v>0</v>
      </c>
      <c r="BO21" s="25">
        <f t="shared" si="5"/>
        <v>0</v>
      </c>
      <c r="BP21" s="25">
        <f t="shared" si="5"/>
        <v>0</v>
      </c>
      <c r="BQ21" s="25">
        <f t="shared" si="5"/>
        <v>0</v>
      </c>
      <c r="BR21" s="25">
        <f t="shared" si="5"/>
        <v>0</v>
      </c>
      <c r="BS21" s="25">
        <f t="shared" si="5"/>
        <v>0</v>
      </c>
      <c r="BT21" s="25">
        <f t="shared" si="5"/>
        <v>0</v>
      </c>
      <c r="BU21" s="25">
        <f t="shared" si="5"/>
        <v>0</v>
      </c>
      <c r="BV21" s="25">
        <f t="shared" si="5"/>
        <v>0</v>
      </c>
      <c r="BW21" s="25">
        <f t="shared" si="5"/>
        <v>0</v>
      </c>
      <c r="BX21" s="25">
        <f t="shared" si="5"/>
        <v>0</v>
      </c>
      <c r="BY21" s="28">
        <f t="shared" si="5"/>
        <v>0</v>
      </c>
      <c r="BZ21" s="28">
        <f t="shared" si="5"/>
        <v>0</v>
      </c>
      <c r="CA21" s="1"/>
    </row>
    <row r="22" spans="1:79" ht="15.75" customHeight="1">
      <c r="A22" s="239" t="s">
        <v>88</v>
      </c>
      <c r="B22" s="240"/>
      <c r="C22" s="36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2"/>
      <c r="B28" s="240"/>
      <c r="C28" s="16"/>
      <c r="D28" s="16">
        <f t="shared" ref="D28:BO28" si="6">SUM(D8:D15)</f>
        <v>0</v>
      </c>
      <c r="E28" s="16">
        <f t="shared" si="6"/>
        <v>0</v>
      </c>
      <c r="F28" s="16">
        <f t="shared" si="6"/>
        <v>0</v>
      </c>
      <c r="G28" s="16">
        <f t="shared" si="6"/>
        <v>0</v>
      </c>
      <c r="H28" s="16">
        <f t="shared" si="6"/>
        <v>0</v>
      </c>
      <c r="I28" s="16">
        <f t="shared" si="6"/>
        <v>0</v>
      </c>
      <c r="J28" s="16">
        <f t="shared" si="6"/>
        <v>0</v>
      </c>
      <c r="K28" s="16">
        <f t="shared" si="6"/>
        <v>1</v>
      </c>
      <c r="L28" s="16">
        <f t="shared" si="6"/>
        <v>0</v>
      </c>
      <c r="M28" s="16">
        <f t="shared" si="6"/>
        <v>16</v>
      </c>
      <c r="N28" s="16">
        <f t="shared" si="6"/>
        <v>3</v>
      </c>
      <c r="O28" s="16">
        <f t="shared" si="6"/>
        <v>0</v>
      </c>
      <c r="P28" s="16">
        <f t="shared" si="6"/>
        <v>2</v>
      </c>
      <c r="Q28" s="16">
        <f t="shared" si="6"/>
        <v>0</v>
      </c>
      <c r="R28" s="16">
        <f t="shared" si="6"/>
        <v>0</v>
      </c>
      <c r="S28" s="16">
        <f t="shared" si="6"/>
        <v>0</v>
      </c>
      <c r="T28" s="16">
        <f t="shared" si="6"/>
        <v>0</v>
      </c>
      <c r="U28" s="16">
        <f t="shared" si="6"/>
        <v>0</v>
      </c>
      <c r="V28" s="16">
        <f t="shared" si="6"/>
        <v>0</v>
      </c>
      <c r="W28" s="16">
        <f t="shared" si="6"/>
        <v>0</v>
      </c>
      <c r="X28" s="16">
        <f t="shared" si="6"/>
        <v>0</v>
      </c>
      <c r="Y28" s="16">
        <f t="shared" si="6"/>
        <v>0</v>
      </c>
      <c r="Z28" s="16">
        <f t="shared" si="6"/>
        <v>0</v>
      </c>
      <c r="AA28" s="16">
        <f t="shared" si="6"/>
        <v>0</v>
      </c>
      <c r="AB28" s="16">
        <f t="shared" si="6"/>
        <v>0</v>
      </c>
      <c r="AC28" s="16">
        <f t="shared" si="6"/>
        <v>0</v>
      </c>
      <c r="AD28" s="16">
        <f t="shared" si="6"/>
        <v>0</v>
      </c>
      <c r="AE28" s="16">
        <f t="shared" si="6"/>
        <v>0</v>
      </c>
      <c r="AF28" s="16">
        <f t="shared" si="6"/>
        <v>0</v>
      </c>
      <c r="AG28" s="16">
        <f t="shared" si="6"/>
        <v>0</v>
      </c>
      <c r="AH28" s="16">
        <f t="shared" si="6"/>
        <v>50</v>
      </c>
      <c r="AI28" s="16">
        <f t="shared" si="6"/>
        <v>0</v>
      </c>
      <c r="AJ28" s="16">
        <f t="shared" si="6"/>
        <v>0</v>
      </c>
      <c r="AK28" s="16">
        <f t="shared" si="6"/>
        <v>0</v>
      </c>
      <c r="AL28" s="16">
        <f t="shared" si="6"/>
        <v>0</v>
      </c>
      <c r="AM28" s="16">
        <f t="shared" si="6"/>
        <v>0</v>
      </c>
      <c r="AN28" s="16">
        <f t="shared" si="6"/>
        <v>12</v>
      </c>
      <c r="AO28" s="16">
        <f t="shared" si="6"/>
        <v>0</v>
      </c>
      <c r="AP28" s="16">
        <f t="shared" si="6"/>
        <v>0</v>
      </c>
      <c r="AQ28" s="16">
        <f t="shared" si="6"/>
        <v>0</v>
      </c>
      <c r="AR28" s="16">
        <f t="shared" si="6"/>
        <v>95</v>
      </c>
      <c r="AS28" s="16">
        <f t="shared" si="6"/>
        <v>0</v>
      </c>
      <c r="AT28" s="16">
        <f t="shared" si="6"/>
        <v>6</v>
      </c>
      <c r="AU28" s="16">
        <f t="shared" si="6"/>
        <v>0</v>
      </c>
      <c r="AV28" s="16">
        <f t="shared" si="6"/>
        <v>140</v>
      </c>
      <c r="AW28" s="16">
        <f t="shared" si="6"/>
        <v>0</v>
      </c>
      <c r="AX28" s="16">
        <f t="shared" si="6"/>
        <v>0</v>
      </c>
      <c r="AY28" s="16">
        <f t="shared" si="6"/>
        <v>0</v>
      </c>
      <c r="AZ28" s="16">
        <f t="shared" si="6"/>
        <v>0</v>
      </c>
      <c r="BA28" s="16">
        <f t="shared" si="6"/>
        <v>0</v>
      </c>
      <c r="BB28" s="16">
        <f t="shared" si="6"/>
        <v>0</v>
      </c>
      <c r="BC28" s="16">
        <f t="shared" si="6"/>
        <v>0</v>
      </c>
      <c r="BD28" s="16">
        <f t="shared" si="6"/>
        <v>0</v>
      </c>
      <c r="BE28" s="16">
        <f t="shared" si="6"/>
        <v>0</v>
      </c>
      <c r="BF28" s="16">
        <f t="shared" si="6"/>
        <v>0</v>
      </c>
      <c r="BG28" s="16">
        <f t="shared" si="6"/>
        <v>0</v>
      </c>
      <c r="BH28" s="16">
        <f t="shared" si="6"/>
        <v>0</v>
      </c>
      <c r="BI28" s="16">
        <f t="shared" si="6"/>
        <v>0</v>
      </c>
      <c r="BJ28" s="16">
        <f t="shared" si="6"/>
        <v>0</v>
      </c>
      <c r="BK28" s="16">
        <f t="shared" si="6"/>
        <v>0</v>
      </c>
      <c r="BL28" s="16">
        <f t="shared" si="6"/>
        <v>0</v>
      </c>
      <c r="BM28" s="16">
        <f t="shared" si="6"/>
        <v>0</v>
      </c>
      <c r="BN28" s="16">
        <f t="shared" si="6"/>
        <v>0</v>
      </c>
      <c r="BO28" s="16">
        <f t="shared" si="6"/>
        <v>0</v>
      </c>
      <c r="BP28" s="16">
        <f t="shared" ref="BP28:BX28" si="7">SUM(BP8:BP15)</f>
        <v>0</v>
      </c>
      <c r="BQ28" s="16">
        <f t="shared" si="7"/>
        <v>0</v>
      </c>
      <c r="BR28" s="16">
        <f t="shared" si="7"/>
        <v>0</v>
      </c>
      <c r="BS28" s="16">
        <f t="shared" si="7"/>
        <v>0</v>
      </c>
      <c r="BT28" s="16">
        <f t="shared" si="7"/>
        <v>0</v>
      </c>
      <c r="BU28" s="16">
        <f t="shared" si="7"/>
        <v>0</v>
      </c>
      <c r="BV28" s="16">
        <f t="shared" si="7"/>
        <v>0</v>
      </c>
      <c r="BW28" s="16">
        <f t="shared" si="7"/>
        <v>0</v>
      </c>
      <c r="BX28" s="16">
        <f t="shared" si="7"/>
        <v>50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8">D29</f>
        <v>0</v>
      </c>
      <c r="F29" s="118">
        <f t="shared" si="8"/>
        <v>0</v>
      </c>
      <c r="G29" s="118">
        <f t="shared" si="8"/>
        <v>0</v>
      </c>
      <c r="H29" s="118">
        <f t="shared" si="8"/>
        <v>0</v>
      </c>
      <c r="I29" s="118">
        <f t="shared" si="8"/>
        <v>0</v>
      </c>
      <c r="J29" s="118">
        <f t="shared" si="8"/>
        <v>0</v>
      </c>
      <c r="K29" s="118">
        <f t="shared" si="8"/>
        <v>0</v>
      </c>
      <c r="L29" s="118">
        <f t="shared" si="8"/>
        <v>0</v>
      </c>
      <c r="M29" s="118">
        <f t="shared" si="8"/>
        <v>0</v>
      </c>
      <c r="N29" s="118">
        <f t="shared" si="8"/>
        <v>0</v>
      </c>
      <c r="O29" s="118">
        <f t="shared" si="8"/>
        <v>0</v>
      </c>
      <c r="P29" s="118">
        <f t="shared" si="8"/>
        <v>0</v>
      </c>
      <c r="Q29" s="118">
        <f t="shared" si="8"/>
        <v>0</v>
      </c>
      <c r="R29" s="118">
        <f t="shared" si="8"/>
        <v>0</v>
      </c>
      <c r="S29" s="118">
        <f t="shared" si="8"/>
        <v>0</v>
      </c>
      <c r="T29" s="118">
        <f t="shared" si="8"/>
        <v>0</v>
      </c>
      <c r="U29" s="118">
        <f t="shared" si="8"/>
        <v>0</v>
      </c>
      <c r="V29" s="118">
        <f t="shared" si="8"/>
        <v>0</v>
      </c>
      <c r="W29" s="118">
        <f t="shared" si="8"/>
        <v>0</v>
      </c>
      <c r="X29" s="118">
        <f t="shared" si="8"/>
        <v>0</v>
      </c>
      <c r="Y29" s="118">
        <f t="shared" si="8"/>
        <v>0</v>
      </c>
      <c r="Z29" s="118">
        <f t="shared" si="8"/>
        <v>0</v>
      </c>
      <c r="AA29" s="118">
        <f t="shared" si="8"/>
        <v>0</v>
      </c>
      <c r="AB29" s="118">
        <f t="shared" si="8"/>
        <v>0</v>
      </c>
      <c r="AC29" s="118">
        <f t="shared" si="8"/>
        <v>0</v>
      </c>
      <c r="AD29" s="118">
        <f t="shared" si="8"/>
        <v>0</v>
      </c>
      <c r="AE29" s="118">
        <f t="shared" si="8"/>
        <v>0</v>
      </c>
      <c r="AF29" s="118">
        <f t="shared" si="8"/>
        <v>0</v>
      </c>
      <c r="AG29" s="118">
        <f t="shared" si="8"/>
        <v>0</v>
      </c>
      <c r="AH29" s="118">
        <f t="shared" si="8"/>
        <v>0</v>
      </c>
      <c r="AI29" s="118">
        <f t="shared" si="8"/>
        <v>0</v>
      </c>
      <c r="AJ29" s="118">
        <f t="shared" si="8"/>
        <v>0</v>
      </c>
      <c r="AK29" s="118">
        <f t="shared" si="8"/>
        <v>0</v>
      </c>
      <c r="AL29" s="118">
        <f t="shared" si="8"/>
        <v>0</v>
      </c>
      <c r="AM29" s="118">
        <f t="shared" si="8"/>
        <v>0</v>
      </c>
      <c r="AN29" s="118">
        <f t="shared" si="8"/>
        <v>0</v>
      </c>
      <c r="AO29" s="118">
        <f t="shared" si="8"/>
        <v>0</v>
      </c>
      <c r="AP29" s="118">
        <f t="shared" si="8"/>
        <v>0</v>
      </c>
      <c r="AQ29" s="118">
        <f t="shared" si="8"/>
        <v>0</v>
      </c>
      <c r="AR29" s="118">
        <f t="shared" si="8"/>
        <v>0</v>
      </c>
      <c r="AS29" s="118">
        <f t="shared" si="8"/>
        <v>0</v>
      </c>
      <c r="AT29" s="118">
        <f t="shared" si="8"/>
        <v>0</v>
      </c>
      <c r="AU29" s="118">
        <f t="shared" si="8"/>
        <v>0</v>
      </c>
      <c r="AV29" s="118">
        <f t="shared" si="8"/>
        <v>0</v>
      </c>
      <c r="AW29" s="118">
        <f t="shared" si="8"/>
        <v>0</v>
      </c>
      <c r="AX29" s="118">
        <f t="shared" si="8"/>
        <v>0</v>
      </c>
      <c r="AY29" s="118">
        <f t="shared" si="8"/>
        <v>0</v>
      </c>
      <c r="AZ29" s="118">
        <f t="shared" si="8"/>
        <v>0</v>
      </c>
      <c r="BA29" s="118">
        <f t="shared" si="8"/>
        <v>0</v>
      </c>
      <c r="BB29" s="118">
        <f t="shared" si="8"/>
        <v>0</v>
      </c>
      <c r="BC29" s="118">
        <f t="shared" si="8"/>
        <v>0</v>
      </c>
      <c r="BD29" s="118">
        <f t="shared" si="8"/>
        <v>0</v>
      </c>
      <c r="BE29" s="118">
        <f t="shared" si="8"/>
        <v>0</v>
      </c>
      <c r="BF29" s="118">
        <f t="shared" si="8"/>
        <v>0</v>
      </c>
      <c r="BG29" s="118">
        <f t="shared" si="8"/>
        <v>0</v>
      </c>
      <c r="BH29" s="118">
        <f t="shared" si="8"/>
        <v>0</v>
      </c>
      <c r="BI29" s="118">
        <f t="shared" si="8"/>
        <v>0</v>
      </c>
      <c r="BJ29" s="118">
        <f t="shared" si="8"/>
        <v>0</v>
      </c>
      <c r="BK29" s="118">
        <f t="shared" si="8"/>
        <v>0</v>
      </c>
      <c r="BL29" s="118">
        <f t="shared" si="8"/>
        <v>0</v>
      </c>
      <c r="BM29" s="118">
        <f t="shared" si="8"/>
        <v>0</v>
      </c>
      <c r="BN29" s="118">
        <f t="shared" si="8"/>
        <v>0</v>
      </c>
      <c r="BO29" s="118">
        <f t="shared" si="8"/>
        <v>0</v>
      </c>
      <c r="BP29" s="118">
        <f t="shared" si="8"/>
        <v>0</v>
      </c>
      <c r="BQ29" s="118">
        <f t="shared" ref="BQ29:BZ29" si="9">BP29</f>
        <v>0</v>
      </c>
      <c r="BR29" s="118">
        <f t="shared" si="9"/>
        <v>0</v>
      </c>
      <c r="BS29" s="118">
        <f t="shared" si="9"/>
        <v>0</v>
      </c>
      <c r="BT29" s="118">
        <f t="shared" si="9"/>
        <v>0</v>
      </c>
      <c r="BU29" s="118">
        <f t="shared" si="9"/>
        <v>0</v>
      </c>
      <c r="BV29" s="118">
        <f t="shared" si="9"/>
        <v>0</v>
      </c>
      <c r="BW29" s="118">
        <f t="shared" si="9"/>
        <v>0</v>
      </c>
      <c r="BX29" s="118">
        <f t="shared" si="9"/>
        <v>0</v>
      </c>
      <c r="BY29" s="20">
        <f t="shared" si="9"/>
        <v>0</v>
      </c>
      <c r="BZ29" s="20">
        <f t="shared" si="9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ввод'!C26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0">E28*E29/1000</f>
        <v>0</v>
      </c>
      <c r="F31" s="119">
        <f t="shared" si="10"/>
        <v>0</v>
      </c>
      <c r="G31" s="119">
        <f t="shared" si="10"/>
        <v>0</v>
      </c>
      <c r="H31" s="119">
        <f t="shared" si="10"/>
        <v>0</v>
      </c>
      <c r="I31" s="119">
        <f t="shared" si="10"/>
        <v>0</v>
      </c>
      <c r="J31" s="119">
        <f t="shared" si="10"/>
        <v>0</v>
      </c>
      <c r="K31" s="136">
        <f>K28*K29</f>
        <v>0</v>
      </c>
      <c r="L31" s="136">
        <f t="shared" si="10"/>
        <v>0</v>
      </c>
      <c r="M31" s="136">
        <f t="shared" si="10"/>
        <v>0</v>
      </c>
      <c r="N31" s="136">
        <f t="shared" si="10"/>
        <v>0</v>
      </c>
      <c r="O31" s="136">
        <f t="shared" si="10"/>
        <v>0</v>
      </c>
      <c r="P31" s="136">
        <f t="shared" si="10"/>
        <v>0</v>
      </c>
      <c r="Q31" s="136">
        <f>Q28*Q29</f>
        <v>0</v>
      </c>
      <c r="R31" s="136">
        <f t="shared" si="10"/>
        <v>0</v>
      </c>
      <c r="S31" s="136">
        <f>S28*S29</f>
        <v>0</v>
      </c>
      <c r="T31" s="136">
        <f t="shared" si="10"/>
        <v>0</v>
      </c>
      <c r="U31" s="136">
        <f t="shared" si="10"/>
        <v>0</v>
      </c>
      <c r="V31" s="136">
        <f t="shared" si="10"/>
        <v>0</v>
      </c>
      <c r="W31" s="136">
        <f t="shared" si="10"/>
        <v>0</v>
      </c>
      <c r="X31" s="136">
        <f t="shared" si="10"/>
        <v>0</v>
      </c>
      <c r="Y31" s="136">
        <f t="shared" si="10"/>
        <v>0</v>
      </c>
      <c r="Z31" s="136">
        <f t="shared" si="10"/>
        <v>0</v>
      </c>
      <c r="AA31" s="136">
        <f t="shared" si="10"/>
        <v>0</v>
      </c>
      <c r="AB31" s="136">
        <f t="shared" si="10"/>
        <v>0</v>
      </c>
      <c r="AC31" s="136">
        <f t="shared" si="10"/>
        <v>0</v>
      </c>
      <c r="AD31" s="136">
        <f t="shared" si="10"/>
        <v>0</v>
      </c>
      <c r="AE31" s="136">
        <f t="shared" si="10"/>
        <v>0</v>
      </c>
      <c r="AF31" s="136">
        <f t="shared" si="10"/>
        <v>0</v>
      </c>
      <c r="AG31" s="136">
        <f t="shared" si="10"/>
        <v>0</v>
      </c>
      <c r="AH31" s="136">
        <f t="shared" si="10"/>
        <v>0</v>
      </c>
      <c r="AI31" s="136">
        <f t="shared" si="10"/>
        <v>0</v>
      </c>
      <c r="AJ31" s="136">
        <f t="shared" si="10"/>
        <v>0</v>
      </c>
      <c r="AK31" s="136">
        <f t="shared" si="10"/>
        <v>0</v>
      </c>
      <c r="AL31" s="136">
        <f t="shared" si="10"/>
        <v>0</v>
      </c>
      <c r="AM31" s="136">
        <f t="shared" si="10"/>
        <v>0</v>
      </c>
      <c r="AN31" s="136">
        <f t="shared" si="10"/>
        <v>0</v>
      </c>
      <c r="AO31" s="136">
        <f t="shared" si="10"/>
        <v>0</v>
      </c>
      <c r="AP31" s="136">
        <f t="shared" si="10"/>
        <v>0</v>
      </c>
      <c r="AQ31" s="136">
        <f t="shared" si="10"/>
        <v>0</v>
      </c>
      <c r="AR31" s="136">
        <f t="shared" si="10"/>
        <v>0</v>
      </c>
      <c r="AS31" s="136">
        <f t="shared" si="10"/>
        <v>0</v>
      </c>
      <c r="AT31" s="136">
        <f t="shared" si="10"/>
        <v>0</v>
      </c>
      <c r="AU31" s="136">
        <f t="shared" si="10"/>
        <v>0</v>
      </c>
      <c r="AV31" s="136">
        <f t="shared" si="10"/>
        <v>0</v>
      </c>
      <c r="AW31" s="136">
        <f t="shared" si="10"/>
        <v>0</v>
      </c>
      <c r="AX31" s="136">
        <f t="shared" si="10"/>
        <v>0</v>
      </c>
      <c r="AY31" s="136">
        <f t="shared" si="10"/>
        <v>0</v>
      </c>
      <c r="AZ31" s="136">
        <f t="shared" si="10"/>
        <v>0</v>
      </c>
      <c r="BA31" s="136">
        <f t="shared" si="10"/>
        <v>0</v>
      </c>
      <c r="BB31" s="136">
        <f t="shared" si="10"/>
        <v>0</v>
      </c>
      <c r="BC31" s="136">
        <f t="shared" si="10"/>
        <v>0</v>
      </c>
      <c r="BD31" s="136">
        <f t="shared" si="10"/>
        <v>0</v>
      </c>
      <c r="BE31" s="136">
        <f t="shared" si="10"/>
        <v>0</v>
      </c>
      <c r="BF31" s="136">
        <f t="shared" si="10"/>
        <v>0</v>
      </c>
      <c r="BG31" s="136">
        <f t="shared" si="10"/>
        <v>0</v>
      </c>
      <c r="BH31" s="136">
        <f>BH28*BH29</f>
        <v>0</v>
      </c>
      <c r="BI31" s="136">
        <f t="shared" si="10"/>
        <v>0</v>
      </c>
      <c r="BJ31" s="136">
        <f t="shared" si="10"/>
        <v>0</v>
      </c>
      <c r="BK31" s="136">
        <f t="shared" si="10"/>
        <v>0</v>
      </c>
      <c r="BL31" s="136">
        <f t="shared" si="10"/>
        <v>0</v>
      </c>
      <c r="BM31" s="136">
        <f t="shared" si="10"/>
        <v>0</v>
      </c>
      <c r="BN31" s="136">
        <f t="shared" si="10"/>
        <v>0</v>
      </c>
      <c r="BO31" s="136">
        <f t="shared" si="10"/>
        <v>0</v>
      </c>
      <c r="BP31" s="136">
        <f t="shared" si="10"/>
        <v>0</v>
      </c>
      <c r="BQ31" s="136">
        <f t="shared" ref="BQ31:BY31" si="11">BQ28*BQ29/1000</f>
        <v>0</v>
      </c>
      <c r="BR31" s="136">
        <f t="shared" si="11"/>
        <v>0</v>
      </c>
      <c r="BS31" s="136">
        <f t="shared" si="11"/>
        <v>0</v>
      </c>
      <c r="BT31" s="136">
        <f t="shared" si="11"/>
        <v>0</v>
      </c>
      <c r="BU31" s="136">
        <f t="shared" si="11"/>
        <v>0</v>
      </c>
      <c r="BV31" s="136">
        <f t="shared" si="11"/>
        <v>0</v>
      </c>
      <c r="BW31" s="136">
        <f t="shared" si="11"/>
        <v>0</v>
      </c>
      <c r="BX31" s="136">
        <f t="shared" si="11"/>
        <v>0</v>
      </c>
      <c r="BY31" s="136">
        <f t="shared" si="11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2">E31*E32</f>
        <v>0</v>
      </c>
      <c r="F33" s="28">
        <f t="shared" si="12"/>
        <v>0</v>
      </c>
      <c r="G33" s="28">
        <f t="shared" si="12"/>
        <v>0</v>
      </c>
      <c r="H33" s="28">
        <f t="shared" si="12"/>
        <v>0</v>
      </c>
      <c r="I33" s="28">
        <f t="shared" si="12"/>
        <v>0</v>
      </c>
      <c r="J33" s="28">
        <f t="shared" si="12"/>
        <v>0</v>
      </c>
      <c r="K33" s="137">
        <f t="shared" si="12"/>
        <v>0</v>
      </c>
      <c r="L33" s="137">
        <f t="shared" si="12"/>
        <v>0</v>
      </c>
      <c r="M33" s="137">
        <f t="shared" si="12"/>
        <v>0</v>
      </c>
      <c r="N33" s="137">
        <f t="shared" si="12"/>
        <v>0</v>
      </c>
      <c r="O33" s="137">
        <f t="shared" si="12"/>
        <v>0</v>
      </c>
      <c r="P33" s="137">
        <f t="shared" si="12"/>
        <v>0</v>
      </c>
      <c r="Q33" s="137">
        <f t="shared" si="12"/>
        <v>0</v>
      </c>
      <c r="R33" s="137">
        <f t="shared" si="12"/>
        <v>0</v>
      </c>
      <c r="S33" s="137">
        <f t="shared" si="12"/>
        <v>0</v>
      </c>
      <c r="T33" s="137">
        <f t="shared" si="12"/>
        <v>0</v>
      </c>
      <c r="U33" s="137">
        <f t="shared" si="12"/>
        <v>0</v>
      </c>
      <c r="V33" s="137">
        <f t="shared" si="12"/>
        <v>0</v>
      </c>
      <c r="W33" s="137">
        <f t="shared" si="12"/>
        <v>0</v>
      </c>
      <c r="X33" s="137">
        <f t="shared" si="12"/>
        <v>0</v>
      </c>
      <c r="Y33" s="137">
        <f t="shared" si="12"/>
        <v>0</v>
      </c>
      <c r="Z33" s="137">
        <f t="shared" si="12"/>
        <v>0</v>
      </c>
      <c r="AA33" s="137">
        <f t="shared" si="12"/>
        <v>0</v>
      </c>
      <c r="AB33" s="137">
        <f t="shared" si="12"/>
        <v>0</v>
      </c>
      <c r="AC33" s="137">
        <f t="shared" si="12"/>
        <v>0</v>
      </c>
      <c r="AD33" s="137">
        <f t="shared" si="12"/>
        <v>0</v>
      </c>
      <c r="AE33" s="137">
        <f t="shared" si="12"/>
        <v>0</v>
      </c>
      <c r="AF33" s="137">
        <f t="shared" si="12"/>
        <v>0</v>
      </c>
      <c r="AG33" s="137">
        <f t="shared" si="12"/>
        <v>0</v>
      </c>
      <c r="AH33" s="137">
        <f t="shared" si="12"/>
        <v>0</v>
      </c>
      <c r="AI33" s="137">
        <f t="shared" si="12"/>
        <v>0</v>
      </c>
      <c r="AJ33" s="137">
        <f t="shared" si="12"/>
        <v>0</v>
      </c>
      <c r="AK33" s="137">
        <f t="shared" si="12"/>
        <v>0</v>
      </c>
      <c r="AL33" s="137">
        <f t="shared" si="12"/>
        <v>0</v>
      </c>
      <c r="AM33" s="137">
        <f t="shared" si="12"/>
        <v>0</v>
      </c>
      <c r="AN33" s="137">
        <f t="shared" si="12"/>
        <v>0</v>
      </c>
      <c r="AO33" s="137">
        <f t="shared" si="12"/>
        <v>0</v>
      </c>
      <c r="AP33" s="137">
        <f t="shared" si="12"/>
        <v>0</v>
      </c>
      <c r="AQ33" s="137">
        <f t="shared" si="12"/>
        <v>0</v>
      </c>
      <c r="AR33" s="137">
        <f t="shared" si="12"/>
        <v>0</v>
      </c>
      <c r="AS33" s="137">
        <f t="shared" si="12"/>
        <v>0</v>
      </c>
      <c r="AT33" s="137">
        <f t="shared" si="12"/>
        <v>0</v>
      </c>
      <c r="AU33" s="137">
        <f t="shared" si="12"/>
        <v>0</v>
      </c>
      <c r="AV33" s="137">
        <f t="shared" si="12"/>
        <v>0</v>
      </c>
      <c r="AW33" s="137">
        <f t="shared" si="12"/>
        <v>0</v>
      </c>
      <c r="AX33" s="137">
        <f t="shared" si="12"/>
        <v>0</v>
      </c>
      <c r="AY33" s="137">
        <f t="shared" si="12"/>
        <v>0</v>
      </c>
      <c r="AZ33" s="137">
        <f t="shared" si="12"/>
        <v>0</v>
      </c>
      <c r="BA33" s="137">
        <f t="shared" si="12"/>
        <v>0</v>
      </c>
      <c r="BB33" s="137">
        <f t="shared" si="12"/>
        <v>0</v>
      </c>
      <c r="BC33" s="137">
        <f t="shared" si="12"/>
        <v>0</v>
      </c>
      <c r="BD33" s="137">
        <f t="shared" si="12"/>
        <v>0</v>
      </c>
      <c r="BE33" s="137">
        <f t="shared" si="12"/>
        <v>0</v>
      </c>
      <c r="BF33" s="137">
        <f t="shared" si="12"/>
        <v>0</v>
      </c>
      <c r="BG33" s="137">
        <f t="shared" si="12"/>
        <v>0</v>
      </c>
      <c r="BH33" s="137">
        <f t="shared" si="12"/>
        <v>0</v>
      </c>
      <c r="BI33" s="137">
        <f t="shared" si="12"/>
        <v>0</v>
      </c>
      <c r="BJ33" s="137">
        <f t="shared" si="12"/>
        <v>0</v>
      </c>
      <c r="BK33" s="137">
        <f t="shared" si="12"/>
        <v>0</v>
      </c>
      <c r="BL33" s="137">
        <f t="shared" si="12"/>
        <v>0</v>
      </c>
      <c r="BM33" s="137">
        <f t="shared" si="12"/>
        <v>0</v>
      </c>
      <c r="BN33" s="137">
        <f t="shared" si="12"/>
        <v>0</v>
      </c>
      <c r="BO33" s="137">
        <f t="shared" si="12"/>
        <v>0</v>
      </c>
      <c r="BP33" s="137">
        <f t="shared" si="12"/>
        <v>0</v>
      </c>
      <c r="BQ33" s="137">
        <f t="shared" ref="BQ33:BW33" si="13">BQ31*BQ32</f>
        <v>0</v>
      </c>
      <c r="BR33" s="137">
        <f t="shared" si="13"/>
        <v>0</v>
      </c>
      <c r="BS33" s="137">
        <f t="shared" si="13"/>
        <v>0</v>
      </c>
      <c r="BT33" s="137">
        <f t="shared" si="13"/>
        <v>0</v>
      </c>
      <c r="BU33" s="137">
        <f t="shared" si="13"/>
        <v>0</v>
      </c>
      <c r="BV33" s="137">
        <f>BV31*BV32</f>
        <v>0</v>
      </c>
      <c r="BW33" s="137">
        <f t="shared" si="13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4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9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A13" sqref="A13:B13"/>
    </sheetView>
  </sheetViews>
  <sheetFormatPr defaultColWidth="12.625" defaultRowHeight="15" customHeight="1"/>
  <cols>
    <col min="1" max="1" width="3.25" customWidth="1"/>
    <col min="2" max="2" width="28.375" customWidth="1"/>
    <col min="3" max="3" width="7.125" customWidth="1"/>
    <col min="4" max="7" width="3.5" hidden="1" customWidth="1"/>
    <col min="8" max="9" width="4" hidden="1" customWidth="1"/>
    <col min="10" max="11" width="3.5" hidden="1" customWidth="1"/>
    <col min="12" max="12" width="8.125" customWidth="1"/>
    <col min="13" max="13" width="7.125" customWidth="1"/>
    <col min="14" max="14" width="7.375" customWidth="1"/>
    <col min="15" max="15" width="4" hidden="1" customWidth="1"/>
    <col min="16" max="16" width="8.125" customWidth="1"/>
    <col min="17" max="17" width="9" customWidth="1"/>
    <col min="18" max="18" width="4" hidden="1" customWidth="1"/>
    <col min="19" max="19" width="3.5" hidden="1" customWidth="1"/>
    <col min="20" max="20" width="8.125" customWidth="1"/>
    <col min="21" max="21" width="4" hidden="1" customWidth="1"/>
    <col min="22" max="22" width="8.125" customWidth="1"/>
    <col min="23" max="23" width="4" hidden="1" customWidth="1"/>
    <col min="24" max="24" width="8.125" customWidth="1"/>
    <col min="25" max="28" width="3.5" hidden="1" customWidth="1"/>
    <col min="29" max="31" width="4" hidden="1" customWidth="1"/>
    <col min="32" max="39" width="3.5" hidden="1" customWidth="1"/>
    <col min="40" max="40" width="7.125" customWidth="1"/>
    <col min="41" max="41" width="3.5" hidden="1" customWidth="1"/>
    <col min="42" max="44" width="4" hidden="1" customWidth="1"/>
    <col min="45" max="45" width="3.5" hidden="1" customWidth="1"/>
    <col min="46" max="46" width="8.125" customWidth="1"/>
    <col min="47" max="47" width="3.5" hidden="1" customWidth="1"/>
    <col min="48" max="48" width="8.125" customWidth="1"/>
    <col min="49" max="55" width="4" hidden="1" customWidth="1"/>
    <col min="56" max="56" width="9" customWidth="1"/>
    <col min="57" max="57" width="4" hidden="1" customWidth="1"/>
    <col min="58" max="58" width="8.125" customWidth="1"/>
    <col min="59" max="61" width="3.5" hidden="1" customWidth="1"/>
    <col min="62" max="62" width="8.125" customWidth="1"/>
    <col min="63" max="64" width="7.125" customWidth="1"/>
    <col min="65" max="67" width="3.5" hidden="1" customWidth="1"/>
    <col min="68" max="73" width="4" hidden="1" customWidth="1"/>
    <col min="74" max="75" width="3.5" hidden="1" customWidth="1"/>
    <col min="76" max="76" width="8.125" customWidth="1"/>
    <col min="77" max="78" width="3.5" hidden="1" customWidth="1"/>
    <col min="79" max="79" width="7.625" customWidth="1"/>
  </cols>
  <sheetData>
    <row r="1" spans="1:79" ht="18.75">
      <c r="A1" s="272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15.75">
      <c r="B4" s="44"/>
      <c r="C4" s="274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3.25">
      <c r="B5" s="43"/>
      <c r="C5" s="43"/>
      <c r="D5" s="43"/>
      <c r="E5" s="43"/>
      <c r="F5" s="43"/>
      <c r="G5" s="43"/>
      <c r="H5" s="43"/>
      <c r="I5" s="43"/>
      <c r="J5" s="43"/>
      <c r="K5" s="45"/>
      <c r="L5" s="285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D5" s="4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6"/>
      <c r="B6" s="252"/>
      <c r="C6" s="47"/>
      <c r="D6" s="277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>
      <c r="A7" s="253"/>
      <c r="B7" s="254"/>
      <c r="C7" s="47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8"/>
    </row>
    <row r="8" spans="1:79">
      <c r="A8" s="280"/>
      <c r="B8" s="240"/>
      <c r="C8" s="59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280"/>
      <c r="B9" s="240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</row>
    <row r="10" spans="1:79">
      <c r="A10" s="280"/>
      <c r="B10" s="240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</row>
    <row r="11" spans="1:79">
      <c r="A11" s="242"/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48"/>
      <c r="BZ11" s="48"/>
    </row>
    <row r="12" spans="1:79">
      <c r="A12" s="280"/>
      <c r="B12" s="240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9">
      <c r="A13" s="280"/>
      <c r="B13" s="24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9">
      <c r="A14" s="280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6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80"/>
      <c r="B16" s="24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</row>
    <row r="17" spans="1:79" hidden="1">
      <c r="A17" s="278"/>
      <c r="B17" s="240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</row>
    <row r="18" spans="1:79" ht="20.25" thickBot="1">
      <c r="A18" s="287"/>
      <c r="B18" s="240"/>
      <c r="C18" s="8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9"/>
      <c r="B19" s="240"/>
      <c r="C19" s="50"/>
      <c r="D19" s="51"/>
      <c r="E19" s="51"/>
      <c r="F19" s="51"/>
      <c r="G19" s="52"/>
      <c r="H19" s="52"/>
      <c r="I19" s="52"/>
      <c r="J19" s="52"/>
      <c r="K19" s="5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1"/>
      <c r="BZ19" s="51"/>
    </row>
    <row r="20" spans="1:79">
      <c r="A20" s="279"/>
      <c r="B20" s="240"/>
      <c r="C20" s="50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</row>
    <row r="21" spans="1:79" ht="15.75" customHeight="1">
      <c r="A21" s="279"/>
      <c r="B21" s="240"/>
      <c r="C21" s="55"/>
      <c r="D21" s="56"/>
      <c r="E21" s="56"/>
      <c r="F21" s="56"/>
      <c r="G21" s="57"/>
      <c r="H21" s="57"/>
      <c r="I21" s="57"/>
      <c r="J21" s="57"/>
      <c r="K21" s="57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6"/>
      <c r="BZ21" s="56"/>
    </row>
    <row r="22" spans="1:79" ht="15.75" customHeight="1">
      <c r="A22" s="279"/>
      <c r="B22" s="240"/>
      <c r="C22" s="58"/>
    </row>
    <row r="23" spans="1:79" ht="15.75" customHeight="1"/>
    <row r="24" spans="1:79" ht="15.75" customHeight="1">
      <c r="B24" s="31"/>
    </row>
    <row r="25" spans="1:79" ht="15.75" customHeight="1"/>
    <row r="26" spans="1:79" ht="15.75" customHeight="1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s="115" customFormat="1" ht="15.75" hidden="1" customHeight="1">
      <c r="A28" s="242"/>
      <c r="B28" s="24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7"/>
      <c r="BZ28" s="17"/>
      <c r="CA28" s="1"/>
    </row>
    <row r="29" spans="1:79" s="115" customFormat="1" ht="15.75" hidden="1" customHeight="1">
      <c r="A29" s="243"/>
      <c r="B29" s="240"/>
      <c r="C29" s="16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20"/>
      <c r="BZ29" s="20"/>
      <c r="CA29" s="1"/>
    </row>
    <row r="30" spans="1:79" s="115" customFormat="1" ht="15.75" hidden="1" customHeight="1" thickBot="1">
      <c r="A30" s="244"/>
      <c r="B30" s="245"/>
      <c r="C30" s="121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hidden="1" customHeight="1" thickTop="1">
      <c r="A31" s="239"/>
      <c r="B31" s="240"/>
      <c r="C31" s="22"/>
      <c r="D31" s="119"/>
      <c r="E31" s="119"/>
      <c r="F31" s="119"/>
      <c r="G31" s="119"/>
      <c r="H31" s="119"/>
      <c r="I31" s="119"/>
      <c r="J31" s="119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"/>
    </row>
    <row r="32" spans="1:79" s="115" customFormat="1" ht="15.75" hidden="1" customHeight="1">
      <c r="A32" s="239"/>
      <c r="B32" s="240"/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1"/>
    </row>
    <row r="33" spans="1:79" s="115" customFormat="1" ht="15.75" hidden="1" customHeight="1">
      <c r="A33" s="239"/>
      <c r="B33" s="240"/>
      <c r="C33" s="116"/>
      <c r="D33" s="28"/>
      <c r="E33" s="28"/>
      <c r="F33" s="28"/>
      <c r="G33" s="28"/>
      <c r="H33" s="28"/>
      <c r="I33" s="28"/>
      <c r="J33" s="2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"/>
    </row>
    <row r="34" spans="1:79" s="115" customFormat="1" ht="15.75" hidden="1" customHeight="1">
      <c r="A34" s="239"/>
      <c r="B34" s="241"/>
      <c r="C34" s="1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3.25" style="170" customWidth="1"/>
    <col min="2" max="2" width="34" style="170" customWidth="1"/>
    <col min="3" max="3" width="10.75" style="170" customWidth="1"/>
    <col min="4" max="6" width="4.25" style="170" hidden="1" customWidth="1"/>
    <col min="7" max="7" width="10.75" style="170" customWidth="1"/>
    <col min="8" max="9" width="4.5" style="170" hidden="1" customWidth="1"/>
    <col min="10" max="11" width="4.25" style="170" hidden="1" customWidth="1"/>
    <col min="12" max="12" width="8.25" style="170" customWidth="1"/>
    <col min="13" max="13" width="4.25" style="170" hidden="1" customWidth="1"/>
    <col min="14" max="14" width="7.375" style="170" customWidth="1"/>
    <col min="15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0" width="4.5" style="170" hidden="1" customWidth="1"/>
    <col min="21" max="21" width="8.125" style="170" customWidth="1"/>
    <col min="22" max="23" width="4.5" style="170" hidden="1" customWidth="1"/>
    <col min="24" max="28" width="4.25" style="170" hidden="1" customWidth="1"/>
    <col min="29" max="29" width="8.25" style="170" customWidth="1"/>
    <col min="30" max="31" width="4.5" style="170" hidden="1" customWidth="1"/>
    <col min="32" max="33" width="4.25" style="170" hidden="1" customWidth="1"/>
    <col min="34" max="34" width="8.125" style="170" customWidth="1"/>
    <col min="35" max="39" width="4.25" style="170" hidden="1" customWidth="1"/>
    <col min="40" max="40" width="7.125" style="170" customWidth="1"/>
    <col min="41" max="41" width="4.25" style="170" hidden="1" customWidth="1"/>
    <col min="42" max="44" width="4.5" style="170" hidden="1" customWidth="1"/>
    <col min="45" max="45" width="4.25" style="170" hidden="1" customWidth="1"/>
    <col min="46" max="46" width="8.125" style="170" customWidth="1"/>
    <col min="47" max="48" width="4.25" style="170" hidden="1" customWidth="1"/>
    <col min="49" max="49" width="4.5" style="170" hidden="1" customWidth="1"/>
    <col min="50" max="50" width="8.125" style="170" customWidth="1"/>
    <col min="51" max="52" width="4.5" style="170" hidden="1" customWidth="1"/>
    <col min="53" max="53" width="9" style="170" customWidth="1"/>
    <col min="54" max="58" width="4.5" style="170" hidden="1" customWidth="1"/>
    <col min="59" max="59" width="4.25" style="170" hidden="1" customWidth="1"/>
    <col min="60" max="60" width="9" style="170" customWidth="1"/>
    <col min="61" max="61" width="4.25" style="170" hidden="1" customWidth="1"/>
    <col min="62" max="62" width="8.125" style="170" customWidth="1"/>
    <col min="63" max="63" width="7.125" style="170" customWidth="1"/>
    <col min="64" max="64" width="8.125" style="170" customWidth="1"/>
    <col min="65" max="67" width="4.25" style="170" hidden="1" customWidth="1"/>
    <col min="68" max="73" width="4.5" style="170" hidden="1" customWidth="1"/>
    <col min="74" max="74" width="8.125" style="170" customWidth="1"/>
    <col min="75" max="75" width="4.25" style="170" hidden="1" customWidth="1"/>
    <col min="76" max="76" width="8.125" style="170" customWidth="1"/>
    <col min="77" max="77" width="4.5" style="170" hidden="1" customWidth="1"/>
    <col min="78" max="78" width="4.25" style="170" hidden="1" customWidth="1"/>
    <col min="79" max="79" width="7.625" style="170" customWidth="1"/>
    <col min="80" max="16384" width="12.625" style="170"/>
  </cols>
  <sheetData>
    <row r="1" spans="1:79" ht="18.75">
      <c r="A1" s="272" t="s">
        <v>172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15.75">
      <c r="B4" s="44"/>
      <c r="C4" s="274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1">
      <c r="B5" s="43"/>
      <c r="C5" s="43"/>
      <c r="D5" s="43"/>
      <c r="E5" s="43"/>
      <c r="F5" s="43"/>
      <c r="G5" s="62"/>
      <c r="H5" s="43"/>
      <c r="I5" s="43"/>
      <c r="J5" s="43"/>
      <c r="K5" s="45"/>
      <c r="L5" s="288" t="s">
        <v>102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6" t="s">
        <v>78</v>
      </c>
      <c r="B6" s="252"/>
      <c r="C6" s="47"/>
      <c r="D6" s="277" t="s">
        <v>79</v>
      </c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 ht="158.25">
      <c r="A7" s="253"/>
      <c r="B7" s="254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193" t="s">
        <v>130</v>
      </c>
      <c r="B8" s="192"/>
      <c r="C8" s="48"/>
      <c r="D8" s="48"/>
      <c r="E8" s="48"/>
      <c r="F8" s="48"/>
      <c r="G8" s="48"/>
      <c r="H8" s="48"/>
      <c r="I8" s="48"/>
      <c r="J8" s="48"/>
      <c r="K8" s="48"/>
      <c r="L8" s="48">
        <v>2</v>
      </c>
      <c r="M8" s="48"/>
      <c r="N8" s="48">
        <v>3</v>
      </c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>
        <v>4.7</v>
      </c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>
        <v>5</v>
      </c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>
        <v>58</v>
      </c>
      <c r="BB8" s="48"/>
      <c r="BC8" s="48"/>
      <c r="BD8" s="48"/>
      <c r="BE8" s="48"/>
      <c r="BF8" s="48"/>
      <c r="BG8" s="48"/>
      <c r="BH8" s="48"/>
      <c r="BI8" s="48"/>
      <c r="BJ8" s="48">
        <v>80</v>
      </c>
      <c r="BK8" s="48">
        <v>10</v>
      </c>
      <c r="BL8" s="48">
        <v>10</v>
      </c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193" t="s">
        <v>131</v>
      </c>
      <c r="B9" s="192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>
        <v>2.15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>
        <v>45</v>
      </c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>
        <v>5</v>
      </c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>
        <v>1</v>
      </c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</row>
    <row r="10" spans="1:79">
      <c r="A10" s="193" t="s">
        <v>132</v>
      </c>
      <c r="B10" s="192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>
        <v>1</v>
      </c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>
        <v>7</v>
      </c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>
        <v>95</v>
      </c>
      <c r="BM10" s="48"/>
      <c r="BN10" s="48"/>
      <c r="BO10" s="48"/>
      <c r="BP10" s="48"/>
      <c r="BQ10" s="48"/>
      <c r="BR10" s="48"/>
      <c r="BS10" s="48"/>
      <c r="BT10" s="48"/>
      <c r="BU10" s="48"/>
      <c r="BV10" s="48">
        <v>26</v>
      </c>
      <c r="BW10" s="48"/>
      <c r="BX10" s="48"/>
      <c r="BY10" s="48"/>
      <c r="BZ10" s="48"/>
    </row>
    <row r="11" spans="1:79">
      <c r="A11" s="193" t="s">
        <v>71</v>
      </c>
      <c r="B11" s="192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>
        <v>60</v>
      </c>
      <c r="BY11" s="48"/>
      <c r="BZ11" s="48"/>
    </row>
    <row r="12" spans="1:79">
      <c r="A12" s="193" t="s">
        <v>133</v>
      </c>
      <c r="B12" s="192"/>
      <c r="C12" s="48"/>
      <c r="D12" s="48"/>
      <c r="E12" s="48"/>
      <c r="F12" s="48"/>
      <c r="G12" s="48">
        <v>1</v>
      </c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9">
      <c r="A13" s="193" t="s">
        <v>124</v>
      </c>
      <c r="B13" s="192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>
        <v>45</v>
      </c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9">
      <c r="A14" s="280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0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80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1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2</v>
      </c>
      <c r="M16" s="48">
        <f t="shared" si="0"/>
        <v>0</v>
      </c>
      <c r="N16" s="48">
        <f t="shared" si="0"/>
        <v>6.15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45</v>
      </c>
      <c r="V16" s="48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0</v>
      </c>
      <c r="AC16" s="48">
        <f t="shared" si="0"/>
        <v>4.7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45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0</v>
      </c>
      <c r="AM16" s="48">
        <f t="shared" si="0"/>
        <v>0</v>
      </c>
      <c r="AN16" s="48">
        <f t="shared" si="0"/>
        <v>5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5</v>
      </c>
      <c r="AU16" s="48">
        <f t="shared" si="0"/>
        <v>0</v>
      </c>
      <c r="AV16" s="48">
        <f t="shared" si="0"/>
        <v>0</v>
      </c>
      <c r="AW16" s="48">
        <f t="shared" si="0"/>
        <v>0</v>
      </c>
      <c r="AX16" s="48">
        <f t="shared" si="0"/>
        <v>7</v>
      </c>
      <c r="AY16" s="48">
        <f t="shared" si="0"/>
        <v>0</v>
      </c>
      <c r="AZ16" s="48">
        <f t="shared" si="0"/>
        <v>0</v>
      </c>
      <c r="BA16" s="48">
        <f t="shared" si="0"/>
        <v>58</v>
      </c>
      <c r="BB16" s="48">
        <f t="shared" si="0"/>
        <v>0</v>
      </c>
      <c r="BC16" s="48">
        <f t="shared" si="0"/>
        <v>0</v>
      </c>
      <c r="BD16" s="48">
        <f t="shared" si="0"/>
        <v>0</v>
      </c>
      <c r="BE16" s="48">
        <f t="shared" si="0"/>
        <v>0</v>
      </c>
      <c r="BF16" s="48">
        <f t="shared" si="0"/>
        <v>0</v>
      </c>
      <c r="BG16" s="48">
        <f t="shared" si="0"/>
        <v>0</v>
      </c>
      <c r="BH16" s="48">
        <f t="shared" si="0"/>
        <v>1</v>
      </c>
      <c r="BI16" s="48">
        <f t="shared" si="0"/>
        <v>0</v>
      </c>
      <c r="BJ16" s="48">
        <f t="shared" si="0"/>
        <v>80</v>
      </c>
      <c r="BK16" s="48">
        <f t="shared" si="0"/>
        <v>10</v>
      </c>
      <c r="BL16" s="48">
        <f t="shared" si="0"/>
        <v>105</v>
      </c>
      <c r="BM16" s="48">
        <f t="shared" si="0"/>
        <v>0</v>
      </c>
      <c r="BN16" s="48">
        <f t="shared" si="0"/>
        <v>0</v>
      </c>
      <c r="BO16" s="48">
        <f t="shared" si="0"/>
        <v>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26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idden="1">
      <c r="A17" s="278" t="s">
        <v>85</v>
      </c>
      <c r="B17" s="240"/>
      <c r="C17" s="49">
        <f>C18</f>
        <v>194</v>
      </c>
      <c r="D17" s="49">
        <f t="shared" ref="D17:BO17" si="1">C17</f>
        <v>194</v>
      </c>
      <c r="E17" s="49">
        <f t="shared" si="1"/>
        <v>194</v>
      </c>
      <c r="F17" s="49">
        <f t="shared" si="1"/>
        <v>194</v>
      </c>
      <c r="G17" s="49">
        <f t="shared" si="1"/>
        <v>194</v>
      </c>
      <c r="H17" s="49">
        <f t="shared" si="1"/>
        <v>194</v>
      </c>
      <c r="I17" s="49">
        <f t="shared" si="1"/>
        <v>194</v>
      </c>
      <c r="J17" s="49">
        <f t="shared" si="1"/>
        <v>194</v>
      </c>
      <c r="K17" s="49">
        <f t="shared" si="1"/>
        <v>194</v>
      </c>
      <c r="L17" s="49">
        <f t="shared" si="1"/>
        <v>194</v>
      </c>
      <c r="M17" s="49">
        <f t="shared" si="1"/>
        <v>194</v>
      </c>
      <c r="N17" s="49">
        <f t="shared" si="1"/>
        <v>194</v>
      </c>
      <c r="O17" s="49">
        <f t="shared" si="1"/>
        <v>194</v>
      </c>
      <c r="P17" s="49">
        <f t="shared" si="1"/>
        <v>194</v>
      </c>
      <c r="Q17" s="49">
        <f t="shared" si="1"/>
        <v>194</v>
      </c>
      <c r="R17" s="49">
        <f t="shared" si="1"/>
        <v>194</v>
      </c>
      <c r="S17" s="49">
        <f t="shared" si="1"/>
        <v>194</v>
      </c>
      <c r="T17" s="49">
        <f t="shared" si="1"/>
        <v>194</v>
      </c>
      <c r="U17" s="49">
        <f t="shared" si="1"/>
        <v>194</v>
      </c>
      <c r="V17" s="49">
        <f t="shared" si="1"/>
        <v>194</v>
      </c>
      <c r="W17" s="49">
        <f t="shared" si="1"/>
        <v>194</v>
      </c>
      <c r="X17" s="49">
        <f t="shared" si="1"/>
        <v>194</v>
      </c>
      <c r="Y17" s="49">
        <f t="shared" si="1"/>
        <v>194</v>
      </c>
      <c r="Z17" s="49">
        <f t="shared" si="1"/>
        <v>194</v>
      </c>
      <c r="AA17" s="49">
        <f t="shared" si="1"/>
        <v>194</v>
      </c>
      <c r="AB17" s="49">
        <f t="shared" si="1"/>
        <v>194</v>
      </c>
      <c r="AC17" s="49">
        <f t="shared" si="1"/>
        <v>194</v>
      </c>
      <c r="AD17" s="49">
        <f t="shared" si="1"/>
        <v>194</v>
      </c>
      <c r="AE17" s="49">
        <f t="shared" si="1"/>
        <v>194</v>
      </c>
      <c r="AF17" s="49">
        <f t="shared" si="1"/>
        <v>194</v>
      </c>
      <c r="AG17" s="49">
        <f t="shared" si="1"/>
        <v>194</v>
      </c>
      <c r="AH17" s="49">
        <f t="shared" si="1"/>
        <v>194</v>
      </c>
      <c r="AI17" s="49">
        <f t="shared" si="1"/>
        <v>194</v>
      </c>
      <c r="AJ17" s="49">
        <f t="shared" si="1"/>
        <v>194</v>
      </c>
      <c r="AK17" s="49">
        <f t="shared" si="1"/>
        <v>194</v>
      </c>
      <c r="AL17" s="49">
        <f t="shared" si="1"/>
        <v>194</v>
      </c>
      <c r="AM17" s="49">
        <f t="shared" si="1"/>
        <v>194</v>
      </c>
      <c r="AN17" s="49">
        <f t="shared" si="1"/>
        <v>194</v>
      </c>
      <c r="AO17" s="49">
        <f t="shared" si="1"/>
        <v>194</v>
      </c>
      <c r="AP17" s="49">
        <f t="shared" si="1"/>
        <v>194</v>
      </c>
      <c r="AQ17" s="49">
        <f t="shared" si="1"/>
        <v>194</v>
      </c>
      <c r="AR17" s="49">
        <f t="shared" si="1"/>
        <v>194</v>
      </c>
      <c r="AS17" s="49">
        <f t="shared" si="1"/>
        <v>194</v>
      </c>
      <c r="AT17" s="49">
        <f t="shared" si="1"/>
        <v>194</v>
      </c>
      <c r="AU17" s="49">
        <f t="shared" si="1"/>
        <v>194</v>
      </c>
      <c r="AV17" s="49">
        <f t="shared" si="1"/>
        <v>194</v>
      </c>
      <c r="AW17" s="49">
        <f t="shared" si="1"/>
        <v>194</v>
      </c>
      <c r="AX17" s="49">
        <f t="shared" si="1"/>
        <v>194</v>
      </c>
      <c r="AY17" s="49">
        <f t="shared" si="1"/>
        <v>194</v>
      </c>
      <c r="AZ17" s="49">
        <f t="shared" si="1"/>
        <v>194</v>
      </c>
      <c r="BA17" s="49">
        <f t="shared" si="1"/>
        <v>194</v>
      </c>
      <c r="BB17" s="49">
        <f t="shared" si="1"/>
        <v>194</v>
      </c>
      <c r="BC17" s="49">
        <f t="shared" si="1"/>
        <v>194</v>
      </c>
      <c r="BD17" s="49">
        <f t="shared" si="1"/>
        <v>194</v>
      </c>
      <c r="BE17" s="49">
        <f t="shared" si="1"/>
        <v>194</v>
      </c>
      <c r="BF17" s="49">
        <f t="shared" si="1"/>
        <v>194</v>
      </c>
      <c r="BG17" s="49">
        <f t="shared" si="1"/>
        <v>194</v>
      </c>
      <c r="BH17" s="49">
        <f t="shared" si="1"/>
        <v>194</v>
      </c>
      <c r="BI17" s="49">
        <f t="shared" si="1"/>
        <v>194</v>
      </c>
      <c r="BJ17" s="49">
        <f t="shared" si="1"/>
        <v>194</v>
      </c>
      <c r="BK17" s="49">
        <f t="shared" si="1"/>
        <v>194</v>
      </c>
      <c r="BL17" s="49">
        <f t="shared" si="1"/>
        <v>194</v>
      </c>
      <c r="BM17" s="49">
        <f t="shared" si="1"/>
        <v>194</v>
      </c>
      <c r="BN17" s="49">
        <f t="shared" si="1"/>
        <v>194</v>
      </c>
      <c r="BO17" s="49">
        <f t="shared" si="1"/>
        <v>194</v>
      </c>
      <c r="BP17" s="49">
        <f t="shared" ref="BP17:BZ17" si="2">BO17</f>
        <v>194</v>
      </c>
      <c r="BQ17" s="49">
        <f t="shared" si="2"/>
        <v>194</v>
      </c>
      <c r="BR17" s="49">
        <f t="shared" si="2"/>
        <v>194</v>
      </c>
      <c r="BS17" s="49">
        <f t="shared" si="2"/>
        <v>194</v>
      </c>
      <c r="BT17" s="49">
        <f t="shared" si="2"/>
        <v>194</v>
      </c>
      <c r="BU17" s="49">
        <f t="shared" si="2"/>
        <v>194</v>
      </c>
      <c r="BV17" s="49">
        <f t="shared" si="2"/>
        <v>194</v>
      </c>
      <c r="BW17" s="49">
        <f t="shared" si="2"/>
        <v>194</v>
      </c>
      <c r="BX17" s="49">
        <f t="shared" si="2"/>
        <v>194</v>
      </c>
      <c r="BY17" s="49">
        <f t="shared" si="2"/>
        <v>194</v>
      </c>
      <c r="BZ17" s="49">
        <f t="shared" si="2"/>
        <v>194</v>
      </c>
    </row>
    <row r="18" spans="1:79" ht="20.25" thickBot="1">
      <c r="A18" s="279" t="s">
        <v>85</v>
      </c>
      <c r="B18" s="240"/>
      <c r="C18" s="178">
        <v>194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9" t="s">
        <v>86</v>
      </c>
      <c r="B19" s="240"/>
      <c r="C19" s="50"/>
      <c r="D19" s="51">
        <f t="shared" ref="D19:F19" si="3">D16*D17/1000</f>
        <v>0</v>
      </c>
      <c r="E19" s="51">
        <f t="shared" si="3"/>
        <v>0</v>
      </c>
      <c r="F19" s="51">
        <f t="shared" si="3"/>
        <v>0</v>
      </c>
      <c r="G19" s="53">
        <f>G16*G17</f>
        <v>194</v>
      </c>
      <c r="H19" s="53">
        <f t="shared" ref="H19:BG19" si="4">H16*H17/1000</f>
        <v>0</v>
      </c>
      <c r="I19" s="53">
        <f t="shared" si="4"/>
        <v>0</v>
      </c>
      <c r="J19" s="53">
        <f t="shared" si="4"/>
        <v>0</v>
      </c>
      <c r="K19" s="53">
        <f t="shared" si="4"/>
        <v>0</v>
      </c>
      <c r="L19" s="53">
        <f t="shared" si="4"/>
        <v>0.38800000000000001</v>
      </c>
      <c r="M19" s="53">
        <f t="shared" si="4"/>
        <v>0</v>
      </c>
      <c r="N19" s="53">
        <f t="shared" si="4"/>
        <v>1.1931</v>
      </c>
      <c r="O19" s="53">
        <f t="shared" si="4"/>
        <v>0</v>
      </c>
      <c r="P19" s="53">
        <f t="shared" si="4"/>
        <v>0</v>
      </c>
      <c r="Q19" s="53">
        <f t="shared" si="4"/>
        <v>0</v>
      </c>
      <c r="R19" s="53">
        <f t="shared" si="4"/>
        <v>0</v>
      </c>
      <c r="S19" s="53">
        <f t="shared" si="4"/>
        <v>0</v>
      </c>
      <c r="T19" s="53">
        <f t="shared" si="4"/>
        <v>0</v>
      </c>
      <c r="U19" s="53">
        <f t="shared" si="4"/>
        <v>8.73</v>
      </c>
      <c r="V19" s="53">
        <f t="shared" si="4"/>
        <v>0</v>
      </c>
      <c r="W19" s="53">
        <f t="shared" si="4"/>
        <v>0</v>
      </c>
      <c r="X19" s="53">
        <f t="shared" si="4"/>
        <v>0</v>
      </c>
      <c r="Y19" s="53">
        <f t="shared" si="4"/>
        <v>0</v>
      </c>
      <c r="Z19" s="53">
        <f t="shared" si="4"/>
        <v>0</v>
      </c>
      <c r="AA19" s="53">
        <f t="shared" si="4"/>
        <v>0</v>
      </c>
      <c r="AB19" s="53">
        <f t="shared" si="4"/>
        <v>0</v>
      </c>
      <c r="AC19" s="53">
        <f t="shared" si="4"/>
        <v>0.91180000000000005</v>
      </c>
      <c r="AD19" s="53">
        <f t="shared" si="4"/>
        <v>0</v>
      </c>
      <c r="AE19" s="53">
        <f t="shared" si="4"/>
        <v>0</v>
      </c>
      <c r="AF19" s="53">
        <f t="shared" si="4"/>
        <v>0</v>
      </c>
      <c r="AG19" s="53">
        <f t="shared" si="4"/>
        <v>0</v>
      </c>
      <c r="AH19" s="53">
        <f t="shared" si="4"/>
        <v>8.73</v>
      </c>
      <c r="AI19" s="53">
        <f t="shared" si="4"/>
        <v>0</v>
      </c>
      <c r="AJ19" s="53">
        <f t="shared" si="4"/>
        <v>0</v>
      </c>
      <c r="AK19" s="53">
        <f t="shared" si="4"/>
        <v>0</v>
      </c>
      <c r="AL19" s="53">
        <f t="shared" si="4"/>
        <v>0</v>
      </c>
      <c r="AM19" s="53">
        <f t="shared" si="4"/>
        <v>0</v>
      </c>
      <c r="AN19" s="53">
        <f t="shared" si="4"/>
        <v>0.97</v>
      </c>
      <c r="AO19" s="53">
        <f t="shared" si="4"/>
        <v>0</v>
      </c>
      <c r="AP19" s="53">
        <f t="shared" si="4"/>
        <v>0</v>
      </c>
      <c r="AQ19" s="53">
        <f t="shared" si="4"/>
        <v>0</v>
      </c>
      <c r="AR19" s="53">
        <f t="shared" si="4"/>
        <v>0</v>
      </c>
      <c r="AS19" s="53">
        <f t="shared" si="4"/>
        <v>0</v>
      </c>
      <c r="AT19" s="53">
        <f t="shared" si="4"/>
        <v>0.97</v>
      </c>
      <c r="AU19" s="53">
        <f t="shared" si="4"/>
        <v>0</v>
      </c>
      <c r="AV19" s="53">
        <f t="shared" si="4"/>
        <v>0</v>
      </c>
      <c r="AW19" s="53">
        <f t="shared" si="4"/>
        <v>0</v>
      </c>
      <c r="AX19" s="53">
        <f t="shared" si="4"/>
        <v>1.3580000000000001</v>
      </c>
      <c r="AY19" s="53">
        <f t="shared" si="4"/>
        <v>0</v>
      </c>
      <c r="AZ19" s="53">
        <f t="shared" si="4"/>
        <v>0</v>
      </c>
      <c r="BA19" s="53">
        <f t="shared" si="4"/>
        <v>11.252000000000001</v>
      </c>
      <c r="BB19" s="53">
        <f t="shared" si="4"/>
        <v>0</v>
      </c>
      <c r="BC19" s="53">
        <f t="shared" si="4"/>
        <v>0</v>
      </c>
      <c r="BD19" s="53">
        <f t="shared" si="4"/>
        <v>0</v>
      </c>
      <c r="BE19" s="53">
        <f t="shared" si="4"/>
        <v>0</v>
      </c>
      <c r="BF19" s="53">
        <f t="shared" si="4"/>
        <v>0</v>
      </c>
      <c r="BG19" s="53">
        <f t="shared" si="4"/>
        <v>0</v>
      </c>
      <c r="BH19" s="53">
        <f>BH16*BH17</f>
        <v>194</v>
      </c>
      <c r="BI19" s="53">
        <f t="shared" ref="BI19:BZ19" si="5">BI16*BI17/1000</f>
        <v>0</v>
      </c>
      <c r="BJ19" s="53">
        <f t="shared" si="5"/>
        <v>15.52</v>
      </c>
      <c r="BK19" s="53">
        <f t="shared" si="5"/>
        <v>1.94</v>
      </c>
      <c r="BL19" s="53">
        <f t="shared" si="5"/>
        <v>20.37</v>
      </c>
      <c r="BM19" s="53">
        <f t="shared" si="5"/>
        <v>0</v>
      </c>
      <c r="BN19" s="53">
        <f t="shared" si="5"/>
        <v>0</v>
      </c>
      <c r="BO19" s="53">
        <f t="shared" si="5"/>
        <v>0</v>
      </c>
      <c r="BP19" s="53">
        <f t="shared" si="5"/>
        <v>0</v>
      </c>
      <c r="BQ19" s="53">
        <f t="shared" si="5"/>
        <v>0</v>
      </c>
      <c r="BR19" s="53">
        <f t="shared" si="5"/>
        <v>0</v>
      </c>
      <c r="BS19" s="53">
        <f t="shared" si="5"/>
        <v>0</v>
      </c>
      <c r="BT19" s="53">
        <f t="shared" si="5"/>
        <v>0</v>
      </c>
      <c r="BU19" s="53">
        <f t="shared" si="5"/>
        <v>0</v>
      </c>
      <c r="BV19" s="53">
        <f t="shared" si="5"/>
        <v>5.0439999999999996</v>
      </c>
      <c r="BW19" s="53">
        <f t="shared" si="5"/>
        <v>0</v>
      </c>
      <c r="BX19" s="53">
        <f t="shared" si="5"/>
        <v>11.64</v>
      </c>
      <c r="BY19" s="51">
        <f t="shared" si="5"/>
        <v>0</v>
      </c>
      <c r="BZ19" s="51">
        <f t="shared" si="5"/>
        <v>0</v>
      </c>
    </row>
    <row r="20" spans="1:79">
      <c r="A20" s="279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9" t="s">
        <v>87</v>
      </c>
      <c r="B21" s="240"/>
      <c r="C21" s="55">
        <f>SUM(D21:BZ21)</f>
        <v>11834</v>
      </c>
      <c r="D21" s="56">
        <f t="shared" ref="D21:BZ21" si="6">D19*D20</f>
        <v>0</v>
      </c>
      <c r="E21" s="56">
        <f t="shared" si="6"/>
        <v>0</v>
      </c>
      <c r="F21" s="56">
        <f t="shared" si="6"/>
        <v>0</v>
      </c>
      <c r="G21" s="53">
        <f t="shared" si="6"/>
        <v>1164</v>
      </c>
      <c r="H21" s="53">
        <f t="shared" si="6"/>
        <v>0</v>
      </c>
      <c r="I21" s="53">
        <f t="shared" si="6"/>
        <v>0</v>
      </c>
      <c r="J21" s="53">
        <f t="shared" si="6"/>
        <v>0</v>
      </c>
      <c r="K21" s="53">
        <f t="shared" si="6"/>
        <v>0</v>
      </c>
      <c r="L21" s="53">
        <f t="shared" si="6"/>
        <v>54.32</v>
      </c>
      <c r="M21" s="53">
        <f t="shared" si="6"/>
        <v>0</v>
      </c>
      <c r="N21" s="53">
        <f t="shared" si="6"/>
        <v>11.930999999999999</v>
      </c>
      <c r="O21" s="53">
        <f t="shared" si="6"/>
        <v>0</v>
      </c>
      <c r="P21" s="53">
        <f t="shared" si="6"/>
        <v>0</v>
      </c>
      <c r="Q21" s="53">
        <f t="shared" si="6"/>
        <v>0</v>
      </c>
      <c r="R21" s="53">
        <f t="shared" si="6"/>
        <v>0</v>
      </c>
      <c r="S21" s="53">
        <f t="shared" si="6"/>
        <v>0</v>
      </c>
      <c r="T21" s="53">
        <f t="shared" si="6"/>
        <v>0</v>
      </c>
      <c r="U21" s="53">
        <f t="shared" si="6"/>
        <v>873</v>
      </c>
      <c r="V21" s="53">
        <f t="shared" si="6"/>
        <v>0</v>
      </c>
      <c r="W21" s="53">
        <f t="shared" si="6"/>
        <v>0</v>
      </c>
      <c r="X21" s="53">
        <f t="shared" si="6"/>
        <v>0</v>
      </c>
      <c r="Y21" s="53">
        <f t="shared" si="6"/>
        <v>0</v>
      </c>
      <c r="Z21" s="53">
        <f t="shared" si="6"/>
        <v>0</v>
      </c>
      <c r="AA21" s="53">
        <f t="shared" si="6"/>
        <v>0</v>
      </c>
      <c r="AB21" s="53">
        <f t="shared" si="6"/>
        <v>0</v>
      </c>
      <c r="AC21" s="53">
        <f t="shared" si="6"/>
        <v>150.447</v>
      </c>
      <c r="AD21" s="53">
        <f t="shared" si="6"/>
        <v>0</v>
      </c>
      <c r="AE21" s="53">
        <f t="shared" si="6"/>
        <v>0</v>
      </c>
      <c r="AF21" s="53">
        <f t="shared" si="6"/>
        <v>0</v>
      </c>
      <c r="AG21" s="53">
        <f t="shared" si="6"/>
        <v>0</v>
      </c>
      <c r="AH21" s="53">
        <f t="shared" si="6"/>
        <v>392.85</v>
      </c>
      <c r="AI21" s="53">
        <f t="shared" si="6"/>
        <v>0</v>
      </c>
      <c r="AJ21" s="53">
        <f t="shared" si="6"/>
        <v>0</v>
      </c>
      <c r="AK21" s="53">
        <f t="shared" si="6"/>
        <v>0</v>
      </c>
      <c r="AL21" s="53">
        <f t="shared" si="6"/>
        <v>0</v>
      </c>
      <c r="AM21" s="53">
        <f t="shared" si="6"/>
        <v>0</v>
      </c>
      <c r="AN21" s="53">
        <f t="shared" si="6"/>
        <v>58.2</v>
      </c>
      <c r="AO21" s="53">
        <f t="shared" si="6"/>
        <v>0</v>
      </c>
      <c r="AP21" s="53">
        <f t="shared" si="6"/>
        <v>0</v>
      </c>
      <c r="AQ21" s="53">
        <f t="shared" si="6"/>
        <v>0</v>
      </c>
      <c r="AR21" s="53">
        <f t="shared" si="6"/>
        <v>0</v>
      </c>
      <c r="AS21" s="53">
        <f t="shared" si="6"/>
        <v>0</v>
      </c>
      <c r="AT21" s="53">
        <f t="shared" si="6"/>
        <v>582</v>
      </c>
      <c r="AU21" s="53">
        <f t="shared" si="6"/>
        <v>0</v>
      </c>
      <c r="AV21" s="53">
        <f t="shared" si="6"/>
        <v>0</v>
      </c>
      <c r="AW21" s="53">
        <f t="shared" si="6"/>
        <v>0</v>
      </c>
      <c r="AX21" s="53">
        <f t="shared" si="6"/>
        <v>372.09199999999998</v>
      </c>
      <c r="AY21" s="53">
        <f t="shared" si="6"/>
        <v>0</v>
      </c>
      <c r="AZ21" s="53">
        <f t="shared" si="6"/>
        <v>0</v>
      </c>
      <c r="BA21" s="53">
        <f t="shared" si="6"/>
        <v>2025.36</v>
      </c>
      <c r="BB21" s="53">
        <f t="shared" si="6"/>
        <v>0</v>
      </c>
      <c r="BC21" s="53">
        <f t="shared" si="6"/>
        <v>0</v>
      </c>
      <c r="BD21" s="53">
        <f t="shared" si="6"/>
        <v>0</v>
      </c>
      <c r="BE21" s="53">
        <f t="shared" si="6"/>
        <v>0</v>
      </c>
      <c r="BF21" s="53">
        <f t="shared" si="6"/>
        <v>0</v>
      </c>
      <c r="BG21" s="53">
        <f t="shared" si="6"/>
        <v>0</v>
      </c>
      <c r="BH21" s="53">
        <f t="shared" si="6"/>
        <v>4074</v>
      </c>
      <c r="BI21" s="53">
        <f t="shared" si="6"/>
        <v>0</v>
      </c>
      <c r="BJ21" s="53">
        <f t="shared" si="6"/>
        <v>543.20000000000005</v>
      </c>
      <c r="BK21" s="53">
        <f t="shared" si="6"/>
        <v>42.68</v>
      </c>
      <c r="BL21" s="53">
        <f t="shared" si="6"/>
        <v>570.36</v>
      </c>
      <c r="BM21" s="53">
        <f t="shared" si="6"/>
        <v>0</v>
      </c>
      <c r="BN21" s="53">
        <f t="shared" si="6"/>
        <v>0</v>
      </c>
      <c r="BO21" s="53">
        <f t="shared" si="6"/>
        <v>0</v>
      </c>
      <c r="BP21" s="53">
        <f t="shared" si="6"/>
        <v>0</v>
      </c>
      <c r="BQ21" s="53">
        <f t="shared" si="6"/>
        <v>0</v>
      </c>
      <c r="BR21" s="53">
        <f t="shared" si="6"/>
        <v>0</v>
      </c>
      <c r="BS21" s="53">
        <f t="shared" si="6"/>
        <v>0</v>
      </c>
      <c r="BT21" s="53">
        <f t="shared" si="6"/>
        <v>0</v>
      </c>
      <c r="BU21" s="53">
        <f t="shared" si="6"/>
        <v>0</v>
      </c>
      <c r="BV21" s="53">
        <f t="shared" si="6"/>
        <v>453.96</v>
      </c>
      <c r="BW21" s="53">
        <f t="shared" si="6"/>
        <v>0</v>
      </c>
      <c r="BX21" s="53">
        <f t="shared" si="6"/>
        <v>465.6</v>
      </c>
      <c r="BY21" s="56">
        <f t="shared" si="6"/>
        <v>0</v>
      </c>
      <c r="BZ21" s="56">
        <f t="shared" si="6"/>
        <v>0</v>
      </c>
    </row>
    <row r="22" spans="1:79" ht="15.75" customHeight="1">
      <c r="A22" s="279" t="s">
        <v>88</v>
      </c>
      <c r="B22" s="240"/>
      <c r="C22" s="58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2"/>
      <c r="B28" s="240"/>
      <c r="C28" s="16"/>
      <c r="D28" s="16">
        <f t="shared" ref="D28:BO28" si="7">SUM(D8:D15)</f>
        <v>0</v>
      </c>
      <c r="E28" s="16">
        <f t="shared" si="7"/>
        <v>0</v>
      </c>
      <c r="F28" s="16">
        <f t="shared" si="7"/>
        <v>0</v>
      </c>
      <c r="G28" s="16">
        <f t="shared" si="7"/>
        <v>1</v>
      </c>
      <c r="H28" s="16">
        <f t="shared" si="7"/>
        <v>0</v>
      </c>
      <c r="I28" s="16">
        <f t="shared" si="7"/>
        <v>0</v>
      </c>
      <c r="J28" s="16">
        <f t="shared" si="7"/>
        <v>0</v>
      </c>
      <c r="K28" s="16">
        <f t="shared" si="7"/>
        <v>0</v>
      </c>
      <c r="L28" s="16">
        <f t="shared" si="7"/>
        <v>2</v>
      </c>
      <c r="M28" s="16">
        <f t="shared" si="7"/>
        <v>0</v>
      </c>
      <c r="N28" s="16">
        <f t="shared" si="7"/>
        <v>6.15</v>
      </c>
      <c r="O28" s="16">
        <f t="shared" si="7"/>
        <v>0</v>
      </c>
      <c r="P28" s="16">
        <f t="shared" si="7"/>
        <v>0</v>
      </c>
      <c r="Q28" s="16">
        <f t="shared" si="7"/>
        <v>0</v>
      </c>
      <c r="R28" s="16">
        <f t="shared" si="7"/>
        <v>0</v>
      </c>
      <c r="S28" s="16">
        <f t="shared" si="7"/>
        <v>0</v>
      </c>
      <c r="T28" s="16">
        <f t="shared" si="7"/>
        <v>0</v>
      </c>
      <c r="U28" s="16">
        <f t="shared" si="7"/>
        <v>45</v>
      </c>
      <c r="V28" s="16">
        <f t="shared" si="7"/>
        <v>0</v>
      </c>
      <c r="W28" s="16">
        <f t="shared" si="7"/>
        <v>0</v>
      </c>
      <c r="X28" s="16">
        <f t="shared" si="7"/>
        <v>0</v>
      </c>
      <c r="Y28" s="16">
        <f t="shared" si="7"/>
        <v>0</v>
      </c>
      <c r="Z28" s="16">
        <f t="shared" si="7"/>
        <v>0</v>
      </c>
      <c r="AA28" s="16">
        <f t="shared" si="7"/>
        <v>0</v>
      </c>
      <c r="AB28" s="16">
        <f t="shared" si="7"/>
        <v>0</v>
      </c>
      <c r="AC28" s="16">
        <f t="shared" si="7"/>
        <v>4.7</v>
      </c>
      <c r="AD28" s="16">
        <f t="shared" si="7"/>
        <v>0</v>
      </c>
      <c r="AE28" s="16">
        <f t="shared" si="7"/>
        <v>0</v>
      </c>
      <c r="AF28" s="16">
        <f t="shared" si="7"/>
        <v>0</v>
      </c>
      <c r="AG28" s="16">
        <f t="shared" si="7"/>
        <v>0</v>
      </c>
      <c r="AH28" s="16">
        <f t="shared" si="7"/>
        <v>45</v>
      </c>
      <c r="AI28" s="16">
        <f t="shared" si="7"/>
        <v>0</v>
      </c>
      <c r="AJ28" s="16">
        <f t="shared" si="7"/>
        <v>0</v>
      </c>
      <c r="AK28" s="16">
        <f t="shared" si="7"/>
        <v>0</v>
      </c>
      <c r="AL28" s="16">
        <f t="shared" si="7"/>
        <v>0</v>
      </c>
      <c r="AM28" s="16">
        <f t="shared" si="7"/>
        <v>0</v>
      </c>
      <c r="AN28" s="16">
        <f t="shared" si="7"/>
        <v>5</v>
      </c>
      <c r="AO28" s="16">
        <f t="shared" si="7"/>
        <v>0</v>
      </c>
      <c r="AP28" s="16">
        <f t="shared" si="7"/>
        <v>0</v>
      </c>
      <c r="AQ28" s="16">
        <f t="shared" si="7"/>
        <v>0</v>
      </c>
      <c r="AR28" s="16">
        <f t="shared" si="7"/>
        <v>0</v>
      </c>
      <c r="AS28" s="16">
        <f t="shared" si="7"/>
        <v>0</v>
      </c>
      <c r="AT28" s="16">
        <f t="shared" si="7"/>
        <v>5</v>
      </c>
      <c r="AU28" s="16">
        <f t="shared" si="7"/>
        <v>0</v>
      </c>
      <c r="AV28" s="16">
        <f t="shared" si="7"/>
        <v>0</v>
      </c>
      <c r="AW28" s="16">
        <f t="shared" si="7"/>
        <v>0</v>
      </c>
      <c r="AX28" s="16">
        <f t="shared" si="7"/>
        <v>7</v>
      </c>
      <c r="AY28" s="16">
        <f t="shared" si="7"/>
        <v>0</v>
      </c>
      <c r="AZ28" s="16">
        <f t="shared" si="7"/>
        <v>0</v>
      </c>
      <c r="BA28" s="16">
        <f t="shared" si="7"/>
        <v>58</v>
      </c>
      <c r="BB28" s="16">
        <f t="shared" si="7"/>
        <v>0</v>
      </c>
      <c r="BC28" s="16">
        <f t="shared" si="7"/>
        <v>0</v>
      </c>
      <c r="BD28" s="16">
        <f t="shared" si="7"/>
        <v>0</v>
      </c>
      <c r="BE28" s="16">
        <f t="shared" si="7"/>
        <v>0</v>
      </c>
      <c r="BF28" s="16">
        <f t="shared" si="7"/>
        <v>0</v>
      </c>
      <c r="BG28" s="16">
        <f t="shared" si="7"/>
        <v>0</v>
      </c>
      <c r="BH28" s="16">
        <f t="shared" si="7"/>
        <v>1</v>
      </c>
      <c r="BI28" s="16">
        <f t="shared" si="7"/>
        <v>0</v>
      </c>
      <c r="BJ28" s="16">
        <f t="shared" si="7"/>
        <v>80</v>
      </c>
      <c r="BK28" s="16">
        <f t="shared" si="7"/>
        <v>10</v>
      </c>
      <c r="BL28" s="16">
        <f t="shared" si="7"/>
        <v>105</v>
      </c>
      <c r="BM28" s="16">
        <f t="shared" si="7"/>
        <v>0</v>
      </c>
      <c r="BN28" s="16">
        <f t="shared" si="7"/>
        <v>0</v>
      </c>
      <c r="BO28" s="16">
        <f t="shared" si="7"/>
        <v>0</v>
      </c>
      <c r="BP28" s="16">
        <f t="shared" ref="BP28:BX28" si="8">SUM(BP8:BP15)</f>
        <v>0</v>
      </c>
      <c r="BQ28" s="16">
        <f t="shared" si="8"/>
        <v>0</v>
      </c>
      <c r="BR28" s="16">
        <f t="shared" si="8"/>
        <v>0</v>
      </c>
      <c r="BS28" s="16">
        <f t="shared" si="8"/>
        <v>0</v>
      </c>
      <c r="BT28" s="16">
        <f t="shared" si="8"/>
        <v>0</v>
      </c>
      <c r="BU28" s="16">
        <f t="shared" si="8"/>
        <v>0</v>
      </c>
      <c r="BV28" s="16">
        <f t="shared" si="8"/>
        <v>26</v>
      </c>
      <c r="BW28" s="16">
        <f t="shared" si="8"/>
        <v>0</v>
      </c>
      <c r="BX28" s="16">
        <f t="shared" si="8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9">D29</f>
        <v>0</v>
      </c>
      <c r="F29" s="118">
        <f t="shared" si="9"/>
        <v>0</v>
      </c>
      <c r="G29" s="118">
        <f t="shared" si="9"/>
        <v>0</v>
      </c>
      <c r="H29" s="118">
        <f t="shared" si="9"/>
        <v>0</v>
      </c>
      <c r="I29" s="118">
        <f t="shared" si="9"/>
        <v>0</v>
      </c>
      <c r="J29" s="118">
        <f t="shared" si="9"/>
        <v>0</v>
      </c>
      <c r="K29" s="118">
        <f t="shared" si="9"/>
        <v>0</v>
      </c>
      <c r="L29" s="118">
        <f t="shared" si="9"/>
        <v>0</v>
      </c>
      <c r="M29" s="118">
        <f t="shared" si="9"/>
        <v>0</v>
      </c>
      <c r="N29" s="118">
        <f t="shared" si="9"/>
        <v>0</v>
      </c>
      <c r="O29" s="118">
        <f t="shared" si="9"/>
        <v>0</v>
      </c>
      <c r="P29" s="118">
        <f t="shared" si="9"/>
        <v>0</v>
      </c>
      <c r="Q29" s="118">
        <f t="shared" si="9"/>
        <v>0</v>
      </c>
      <c r="R29" s="118">
        <f t="shared" si="9"/>
        <v>0</v>
      </c>
      <c r="S29" s="118">
        <f t="shared" si="9"/>
        <v>0</v>
      </c>
      <c r="T29" s="118">
        <f t="shared" si="9"/>
        <v>0</v>
      </c>
      <c r="U29" s="118">
        <f t="shared" si="9"/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8">
        <f t="shared" si="9"/>
        <v>0</v>
      </c>
      <c r="AH29" s="118">
        <f t="shared" si="9"/>
        <v>0</v>
      </c>
      <c r="AI29" s="118">
        <f t="shared" si="9"/>
        <v>0</v>
      </c>
      <c r="AJ29" s="118">
        <f t="shared" si="9"/>
        <v>0</v>
      </c>
      <c r="AK29" s="118">
        <f t="shared" si="9"/>
        <v>0</v>
      </c>
      <c r="AL29" s="118">
        <f t="shared" si="9"/>
        <v>0</v>
      </c>
      <c r="AM29" s="118">
        <f t="shared" si="9"/>
        <v>0</v>
      </c>
      <c r="AN29" s="118">
        <f t="shared" si="9"/>
        <v>0</v>
      </c>
      <c r="AO29" s="118">
        <f t="shared" si="9"/>
        <v>0</v>
      </c>
      <c r="AP29" s="118">
        <f t="shared" si="9"/>
        <v>0</v>
      </c>
      <c r="AQ29" s="118">
        <f t="shared" si="9"/>
        <v>0</v>
      </c>
      <c r="AR29" s="118">
        <f t="shared" si="9"/>
        <v>0</v>
      </c>
      <c r="AS29" s="118">
        <f t="shared" si="9"/>
        <v>0</v>
      </c>
      <c r="AT29" s="118">
        <f t="shared" si="9"/>
        <v>0</v>
      </c>
      <c r="AU29" s="118">
        <f t="shared" si="9"/>
        <v>0</v>
      </c>
      <c r="AV29" s="118">
        <f t="shared" si="9"/>
        <v>0</v>
      </c>
      <c r="AW29" s="118">
        <f t="shared" si="9"/>
        <v>0</v>
      </c>
      <c r="AX29" s="118">
        <f t="shared" si="9"/>
        <v>0</v>
      </c>
      <c r="AY29" s="118">
        <f t="shared" si="9"/>
        <v>0</v>
      </c>
      <c r="AZ29" s="118">
        <f t="shared" si="9"/>
        <v>0</v>
      </c>
      <c r="BA29" s="118">
        <f t="shared" si="9"/>
        <v>0</v>
      </c>
      <c r="BB29" s="118">
        <f t="shared" si="9"/>
        <v>0</v>
      </c>
      <c r="BC29" s="118">
        <f t="shared" si="9"/>
        <v>0</v>
      </c>
      <c r="BD29" s="118">
        <f t="shared" si="9"/>
        <v>0</v>
      </c>
      <c r="BE29" s="118">
        <f t="shared" si="9"/>
        <v>0</v>
      </c>
      <c r="BF29" s="118">
        <f t="shared" si="9"/>
        <v>0</v>
      </c>
      <c r="BG29" s="118">
        <f t="shared" si="9"/>
        <v>0</v>
      </c>
      <c r="BH29" s="118">
        <f t="shared" si="9"/>
        <v>0</v>
      </c>
      <c r="BI29" s="118">
        <f t="shared" si="9"/>
        <v>0</v>
      </c>
      <c r="BJ29" s="118">
        <f t="shared" si="9"/>
        <v>0</v>
      </c>
      <c r="BK29" s="118">
        <f t="shared" si="9"/>
        <v>0</v>
      </c>
      <c r="BL29" s="118">
        <f t="shared" si="9"/>
        <v>0</v>
      </c>
      <c r="BM29" s="118">
        <f t="shared" si="9"/>
        <v>0</v>
      </c>
      <c r="BN29" s="118">
        <f t="shared" si="9"/>
        <v>0</v>
      </c>
      <c r="BO29" s="118">
        <f t="shared" si="9"/>
        <v>0</v>
      </c>
      <c r="BP29" s="118">
        <f t="shared" si="9"/>
        <v>0</v>
      </c>
      <c r="BQ29" s="118">
        <f t="shared" ref="BQ29:BZ29" si="10">BP29</f>
        <v>0</v>
      </c>
      <c r="BR29" s="118">
        <f t="shared" si="10"/>
        <v>0</v>
      </c>
      <c r="BS29" s="118">
        <f t="shared" si="10"/>
        <v>0</v>
      </c>
      <c r="BT29" s="118">
        <f t="shared" si="10"/>
        <v>0</v>
      </c>
      <c r="BU29" s="118">
        <f t="shared" si="10"/>
        <v>0</v>
      </c>
      <c r="BV29" s="118">
        <f t="shared" si="10"/>
        <v>0</v>
      </c>
      <c r="BW29" s="118">
        <f t="shared" si="10"/>
        <v>0</v>
      </c>
      <c r="BX29" s="118">
        <f t="shared" si="10"/>
        <v>0</v>
      </c>
      <c r="BY29" s="20">
        <f t="shared" si="10"/>
        <v>0</v>
      </c>
      <c r="BZ29" s="20">
        <f t="shared" si="10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ввод'!C28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1">E28*E29/1000</f>
        <v>0</v>
      </c>
      <c r="F31" s="119">
        <f t="shared" si="11"/>
        <v>0</v>
      </c>
      <c r="G31" s="119">
        <f>G28*G29</f>
        <v>0</v>
      </c>
      <c r="H31" s="119">
        <f t="shared" si="11"/>
        <v>0</v>
      </c>
      <c r="I31" s="119">
        <f t="shared" si="11"/>
        <v>0</v>
      </c>
      <c r="J31" s="119">
        <f t="shared" si="11"/>
        <v>0</v>
      </c>
      <c r="K31" s="136">
        <f>K28*K29</f>
        <v>0</v>
      </c>
      <c r="L31" s="136">
        <f t="shared" si="11"/>
        <v>0</v>
      </c>
      <c r="M31" s="136">
        <f t="shared" si="11"/>
        <v>0</v>
      </c>
      <c r="N31" s="136">
        <f t="shared" si="11"/>
        <v>0</v>
      </c>
      <c r="O31" s="136">
        <f t="shared" si="11"/>
        <v>0</v>
      </c>
      <c r="P31" s="136">
        <f t="shared" si="11"/>
        <v>0</v>
      </c>
      <c r="Q31" s="136">
        <f>Q28*Q29</f>
        <v>0</v>
      </c>
      <c r="R31" s="136">
        <f t="shared" si="11"/>
        <v>0</v>
      </c>
      <c r="S31" s="136">
        <f>S28*S29</f>
        <v>0</v>
      </c>
      <c r="T31" s="136">
        <f t="shared" si="11"/>
        <v>0</v>
      </c>
      <c r="U31" s="136">
        <f t="shared" si="11"/>
        <v>0</v>
      </c>
      <c r="V31" s="136">
        <f t="shared" si="11"/>
        <v>0</v>
      </c>
      <c r="W31" s="136">
        <f t="shared" si="11"/>
        <v>0</v>
      </c>
      <c r="X31" s="136">
        <f t="shared" si="11"/>
        <v>0</v>
      </c>
      <c r="Y31" s="136">
        <f t="shared" si="11"/>
        <v>0</v>
      </c>
      <c r="Z31" s="136">
        <f t="shared" si="11"/>
        <v>0</v>
      </c>
      <c r="AA31" s="136">
        <f t="shared" si="11"/>
        <v>0</v>
      </c>
      <c r="AB31" s="136">
        <f t="shared" si="11"/>
        <v>0</v>
      </c>
      <c r="AC31" s="136">
        <f t="shared" si="11"/>
        <v>0</v>
      </c>
      <c r="AD31" s="136">
        <f t="shared" si="11"/>
        <v>0</v>
      </c>
      <c r="AE31" s="136">
        <f t="shared" si="11"/>
        <v>0</v>
      </c>
      <c r="AF31" s="136">
        <f t="shared" si="11"/>
        <v>0</v>
      </c>
      <c r="AG31" s="136">
        <f t="shared" si="11"/>
        <v>0</v>
      </c>
      <c r="AH31" s="136">
        <f t="shared" si="11"/>
        <v>0</v>
      </c>
      <c r="AI31" s="136">
        <f t="shared" si="11"/>
        <v>0</v>
      </c>
      <c r="AJ31" s="136">
        <f t="shared" si="11"/>
        <v>0</v>
      </c>
      <c r="AK31" s="136">
        <f t="shared" si="11"/>
        <v>0</v>
      </c>
      <c r="AL31" s="136">
        <f t="shared" si="11"/>
        <v>0</v>
      </c>
      <c r="AM31" s="136">
        <f t="shared" si="11"/>
        <v>0</v>
      </c>
      <c r="AN31" s="136">
        <f t="shared" si="11"/>
        <v>0</v>
      </c>
      <c r="AO31" s="136">
        <f t="shared" si="11"/>
        <v>0</v>
      </c>
      <c r="AP31" s="136">
        <f t="shared" si="11"/>
        <v>0</v>
      </c>
      <c r="AQ31" s="136">
        <f t="shared" si="11"/>
        <v>0</v>
      </c>
      <c r="AR31" s="136">
        <f t="shared" si="11"/>
        <v>0</v>
      </c>
      <c r="AS31" s="136">
        <f t="shared" si="11"/>
        <v>0</v>
      </c>
      <c r="AT31" s="136">
        <f t="shared" si="11"/>
        <v>0</v>
      </c>
      <c r="AU31" s="136">
        <f t="shared" si="11"/>
        <v>0</v>
      </c>
      <c r="AV31" s="136">
        <f t="shared" si="11"/>
        <v>0</v>
      </c>
      <c r="AW31" s="136">
        <f t="shared" si="11"/>
        <v>0</v>
      </c>
      <c r="AX31" s="136">
        <f t="shared" si="11"/>
        <v>0</v>
      </c>
      <c r="AY31" s="136">
        <f t="shared" si="11"/>
        <v>0</v>
      </c>
      <c r="AZ31" s="136">
        <f t="shared" si="11"/>
        <v>0</v>
      </c>
      <c r="BA31" s="136">
        <f t="shared" si="11"/>
        <v>0</v>
      </c>
      <c r="BB31" s="136">
        <f t="shared" si="11"/>
        <v>0</v>
      </c>
      <c r="BC31" s="136">
        <f t="shared" si="11"/>
        <v>0</v>
      </c>
      <c r="BD31" s="136">
        <f t="shared" si="11"/>
        <v>0</v>
      </c>
      <c r="BE31" s="136">
        <f t="shared" si="11"/>
        <v>0</v>
      </c>
      <c r="BF31" s="136">
        <f t="shared" si="11"/>
        <v>0</v>
      </c>
      <c r="BG31" s="136">
        <f t="shared" si="11"/>
        <v>0</v>
      </c>
      <c r="BH31" s="136">
        <f>BH28*BH29</f>
        <v>0</v>
      </c>
      <c r="BI31" s="136">
        <f t="shared" si="11"/>
        <v>0</v>
      </c>
      <c r="BJ31" s="136">
        <f t="shared" si="11"/>
        <v>0</v>
      </c>
      <c r="BK31" s="136">
        <f t="shared" si="11"/>
        <v>0</v>
      </c>
      <c r="BL31" s="136">
        <f t="shared" si="11"/>
        <v>0</v>
      </c>
      <c r="BM31" s="136">
        <f t="shared" si="11"/>
        <v>0</v>
      </c>
      <c r="BN31" s="136">
        <f t="shared" si="11"/>
        <v>0</v>
      </c>
      <c r="BO31" s="136">
        <f t="shared" si="11"/>
        <v>0</v>
      </c>
      <c r="BP31" s="136">
        <f t="shared" si="11"/>
        <v>0</v>
      </c>
      <c r="BQ31" s="136">
        <f t="shared" ref="BQ31:BY31" si="12">BQ28*BQ29/1000</f>
        <v>0</v>
      </c>
      <c r="BR31" s="136">
        <f t="shared" si="12"/>
        <v>0</v>
      </c>
      <c r="BS31" s="136">
        <f t="shared" si="12"/>
        <v>0</v>
      </c>
      <c r="BT31" s="136">
        <f t="shared" si="12"/>
        <v>0</v>
      </c>
      <c r="BU31" s="136">
        <f t="shared" si="12"/>
        <v>0</v>
      </c>
      <c r="BV31" s="136">
        <f t="shared" si="12"/>
        <v>0</v>
      </c>
      <c r="BW31" s="136">
        <f t="shared" si="12"/>
        <v>0</v>
      </c>
      <c r="BX31" s="136">
        <f t="shared" si="12"/>
        <v>0</v>
      </c>
      <c r="BY31" s="136">
        <f t="shared" si="12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3">E31*E32</f>
        <v>0</v>
      </c>
      <c r="F33" s="28">
        <f t="shared" si="13"/>
        <v>0</v>
      </c>
      <c r="G33" s="28">
        <f t="shared" si="13"/>
        <v>0</v>
      </c>
      <c r="H33" s="28">
        <f t="shared" si="13"/>
        <v>0</v>
      </c>
      <c r="I33" s="28">
        <f t="shared" si="13"/>
        <v>0</v>
      </c>
      <c r="J33" s="28">
        <f t="shared" si="13"/>
        <v>0</v>
      </c>
      <c r="K33" s="137">
        <f t="shared" si="13"/>
        <v>0</v>
      </c>
      <c r="L33" s="137">
        <f t="shared" si="13"/>
        <v>0</v>
      </c>
      <c r="M33" s="137">
        <f t="shared" si="13"/>
        <v>0</v>
      </c>
      <c r="N33" s="137">
        <f t="shared" si="13"/>
        <v>0</v>
      </c>
      <c r="O33" s="137">
        <f t="shared" si="13"/>
        <v>0</v>
      </c>
      <c r="P33" s="137">
        <f t="shared" si="13"/>
        <v>0</v>
      </c>
      <c r="Q33" s="137">
        <f t="shared" si="13"/>
        <v>0</v>
      </c>
      <c r="R33" s="137">
        <f t="shared" si="13"/>
        <v>0</v>
      </c>
      <c r="S33" s="137">
        <f t="shared" si="13"/>
        <v>0</v>
      </c>
      <c r="T33" s="137">
        <f t="shared" si="13"/>
        <v>0</v>
      </c>
      <c r="U33" s="137">
        <f t="shared" si="13"/>
        <v>0</v>
      </c>
      <c r="V33" s="137">
        <f t="shared" si="13"/>
        <v>0</v>
      </c>
      <c r="W33" s="137">
        <f t="shared" si="13"/>
        <v>0</v>
      </c>
      <c r="X33" s="137">
        <f t="shared" si="13"/>
        <v>0</v>
      </c>
      <c r="Y33" s="137">
        <f t="shared" si="13"/>
        <v>0</v>
      </c>
      <c r="Z33" s="137">
        <f t="shared" si="13"/>
        <v>0</v>
      </c>
      <c r="AA33" s="137">
        <f t="shared" si="13"/>
        <v>0</v>
      </c>
      <c r="AB33" s="137">
        <f t="shared" si="13"/>
        <v>0</v>
      </c>
      <c r="AC33" s="137">
        <f t="shared" si="13"/>
        <v>0</v>
      </c>
      <c r="AD33" s="137">
        <f t="shared" si="13"/>
        <v>0</v>
      </c>
      <c r="AE33" s="137">
        <f t="shared" si="13"/>
        <v>0</v>
      </c>
      <c r="AF33" s="137">
        <f t="shared" si="13"/>
        <v>0</v>
      </c>
      <c r="AG33" s="137">
        <f t="shared" si="13"/>
        <v>0</v>
      </c>
      <c r="AH33" s="137">
        <f t="shared" si="13"/>
        <v>0</v>
      </c>
      <c r="AI33" s="137">
        <f t="shared" si="13"/>
        <v>0</v>
      </c>
      <c r="AJ33" s="137">
        <f t="shared" si="13"/>
        <v>0</v>
      </c>
      <c r="AK33" s="137">
        <f t="shared" si="13"/>
        <v>0</v>
      </c>
      <c r="AL33" s="137">
        <f t="shared" si="13"/>
        <v>0</v>
      </c>
      <c r="AM33" s="137">
        <f t="shared" si="13"/>
        <v>0</v>
      </c>
      <c r="AN33" s="137">
        <f t="shared" si="13"/>
        <v>0</v>
      </c>
      <c r="AO33" s="137">
        <f t="shared" si="13"/>
        <v>0</v>
      </c>
      <c r="AP33" s="137">
        <f t="shared" si="13"/>
        <v>0</v>
      </c>
      <c r="AQ33" s="137">
        <f t="shared" si="13"/>
        <v>0</v>
      </c>
      <c r="AR33" s="137">
        <f t="shared" si="13"/>
        <v>0</v>
      </c>
      <c r="AS33" s="137">
        <f t="shared" si="13"/>
        <v>0</v>
      </c>
      <c r="AT33" s="137">
        <f t="shared" si="13"/>
        <v>0</v>
      </c>
      <c r="AU33" s="137">
        <f t="shared" si="13"/>
        <v>0</v>
      </c>
      <c r="AV33" s="137">
        <f t="shared" si="13"/>
        <v>0</v>
      </c>
      <c r="AW33" s="137">
        <f t="shared" si="13"/>
        <v>0</v>
      </c>
      <c r="AX33" s="137">
        <f t="shared" si="13"/>
        <v>0</v>
      </c>
      <c r="AY33" s="137">
        <f t="shared" si="13"/>
        <v>0</v>
      </c>
      <c r="AZ33" s="137">
        <f t="shared" si="13"/>
        <v>0</v>
      </c>
      <c r="BA33" s="137">
        <f t="shared" si="13"/>
        <v>0</v>
      </c>
      <c r="BB33" s="137">
        <f t="shared" si="13"/>
        <v>0</v>
      </c>
      <c r="BC33" s="137">
        <f t="shared" si="13"/>
        <v>0</v>
      </c>
      <c r="BD33" s="137">
        <f t="shared" si="13"/>
        <v>0</v>
      </c>
      <c r="BE33" s="137">
        <f t="shared" si="13"/>
        <v>0</v>
      </c>
      <c r="BF33" s="137">
        <f t="shared" si="13"/>
        <v>0</v>
      </c>
      <c r="BG33" s="137">
        <f t="shared" si="13"/>
        <v>0</v>
      </c>
      <c r="BH33" s="137">
        <f t="shared" si="13"/>
        <v>0</v>
      </c>
      <c r="BI33" s="137">
        <f t="shared" si="13"/>
        <v>0</v>
      </c>
      <c r="BJ33" s="137">
        <f t="shared" si="13"/>
        <v>0</v>
      </c>
      <c r="BK33" s="137">
        <f t="shared" si="13"/>
        <v>0</v>
      </c>
      <c r="BL33" s="137">
        <f t="shared" si="13"/>
        <v>0</v>
      </c>
      <c r="BM33" s="137">
        <f t="shared" si="13"/>
        <v>0</v>
      </c>
      <c r="BN33" s="137">
        <f t="shared" si="13"/>
        <v>0</v>
      </c>
      <c r="BO33" s="137">
        <f t="shared" si="13"/>
        <v>0</v>
      </c>
      <c r="BP33" s="137">
        <f t="shared" si="13"/>
        <v>0</v>
      </c>
      <c r="BQ33" s="137">
        <f t="shared" ref="BQ33:BW33" si="14">BQ31*BQ32</f>
        <v>0</v>
      </c>
      <c r="BR33" s="137">
        <f t="shared" si="14"/>
        <v>0</v>
      </c>
      <c r="BS33" s="137">
        <f t="shared" si="14"/>
        <v>0</v>
      </c>
      <c r="BT33" s="137">
        <f t="shared" si="14"/>
        <v>0</v>
      </c>
      <c r="BU33" s="137">
        <f t="shared" si="14"/>
        <v>0</v>
      </c>
      <c r="BV33" s="137">
        <f>BV31*BV32</f>
        <v>0</v>
      </c>
      <c r="BW33" s="137">
        <f t="shared" si="14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16:B16"/>
    <mergeCell ref="A17:B17"/>
    <mergeCell ref="A18:B18"/>
    <mergeCell ref="A19:B19"/>
    <mergeCell ref="A33:B33"/>
    <mergeCell ref="A22:B22"/>
    <mergeCell ref="A20:B20"/>
    <mergeCell ref="A21:B21"/>
    <mergeCell ref="A34:B34"/>
    <mergeCell ref="A28:B28"/>
    <mergeCell ref="A29:B29"/>
    <mergeCell ref="A30:B30"/>
    <mergeCell ref="A31:B31"/>
    <mergeCell ref="A32:B32"/>
    <mergeCell ref="A6:B7"/>
    <mergeCell ref="D6:BX6"/>
    <mergeCell ref="A14:B14"/>
    <mergeCell ref="A15:B15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tabSelected="1" zoomScale="80" zoomScaleNormal="80" workbookViewId="0">
      <selection sqref="A1:BK1"/>
    </sheetView>
  </sheetViews>
  <sheetFormatPr defaultColWidth="12.625" defaultRowHeight="15" customHeight="1"/>
  <cols>
    <col min="1" max="1" width="3.25" style="170" customWidth="1"/>
    <col min="2" max="2" width="35.375" style="170" customWidth="1"/>
    <col min="3" max="3" width="8.75" style="170" customWidth="1"/>
    <col min="4" max="7" width="4.25" style="170" hidden="1" customWidth="1"/>
    <col min="8" max="9" width="4.5" style="170" hidden="1" customWidth="1"/>
    <col min="10" max="10" width="9.125" style="170" customWidth="1"/>
    <col min="11" max="11" width="4.25" style="170" hidden="1" customWidth="1"/>
    <col min="12" max="12" width="8.125" style="170" customWidth="1"/>
    <col min="13" max="13" width="4.25" style="170" hidden="1" customWidth="1"/>
    <col min="14" max="14" width="7.375" style="170" customWidth="1"/>
    <col min="15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1" width="4.5" style="170" hidden="1" customWidth="1"/>
    <col min="22" max="22" width="9.5" style="170" customWidth="1"/>
    <col min="23" max="23" width="4.5" style="170" hidden="1" customWidth="1"/>
    <col min="24" max="26" width="4.25" style="170" hidden="1" customWidth="1"/>
    <col min="27" max="27" width="9" style="170" customWidth="1"/>
    <col min="28" max="28" width="4.25" style="170" hidden="1" customWidth="1"/>
    <col min="29" max="29" width="8.125" style="170" customWidth="1"/>
    <col min="30" max="31" width="4.5" style="170" hidden="1" customWidth="1"/>
    <col min="32" max="41" width="4.25" style="170" hidden="1" customWidth="1"/>
    <col min="42" max="44" width="4.5" style="170" hidden="1" customWidth="1"/>
    <col min="45" max="45" width="4.25" style="170" hidden="1" customWidth="1"/>
    <col min="46" max="46" width="4.5" style="170" hidden="1" customWidth="1"/>
    <col min="47" max="48" width="4.25" style="170" hidden="1" customWidth="1"/>
    <col min="49" max="52" width="4.5" style="170" hidden="1" customWidth="1"/>
    <col min="53" max="53" width="9" style="170" customWidth="1"/>
    <col min="54" max="57" width="4.5" style="170" hidden="1" customWidth="1"/>
    <col min="58" max="58" width="9" style="170" customWidth="1"/>
    <col min="59" max="61" width="4.25" style="170" hidden="1" customWidth="1"/>
    <col min="62" max="62" width="8.125" style="170" customWidth="1"/>
    <col min="63" max="63" width="8.5" style="170" customWidth="1"/>
    <col min="64" max="64" width="8.125" style="170" customWidth="1"/>
    <col min="65" max="66" width="4.25" style="170" hidden="1" customWidth="1"/>
    <col min="67" max="67" width="8.125" style="170" customWidth="1"/>
    <col min="68" max="73" width="4.5" style="170" hidden="1" customWidth="1"/>
    <col min="74" max="74" width="4.25" style="170" hidden="1" customWidth="1"/>
    <col min="75" max="75" width="6.25" style="170" hidden="1" customWidth="1"/>
    <col min="76" max="76" width="8.125" style="170" customWidth="1"/>
    <col min="77" max="77" width="4.5" style="170" hidden="1" customWidth="1"/>
    <col min="78" max="78" width="4.25" style="170" hidden="1" customWidth="1"/>
    <col min="79" max="79" width="7.625" style="170" customWidth="1"/>
    <col min="80" max="16384" width="12.625" style="170"/>
  </cols>
  <sheetData>
    <row r="1" spans="1:79" ht="18.75">
      <c r="A1" s="272" t="s">
        <v>172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25.5" customHeight="1">
      <c r="B4" s="44"/>
      <c r="C4" s="274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45"/>
      <c r="L5" s="288" t="s">
        <v>106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6" t="s">
        <v>78</v>
      </c>
      <c r="B6" s="252"/>
      <c r="C6" s="47"/>
      <c r="D6" s="277" t="s">
        <v>79</v>
      </c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 ht="158.25">
      <c r="A7" s="253"/>
      <c r="B7" s="254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193" t="s">
        <v>134</v>
      </c>
      <c r="B8" s="192"/>
      <c r="C8" s="48"/>
      <c r="D8" s="48"/>
      <c r="E8" s="48"/>
      <c r="F8" s="48"/>
      <c r="G8" s="48"/>
      <c r="H8" s="48"/>
      <c r="I8" s="48"/>
      <c r="J8" s="48">
        <v>8</v>
      </c>
      <c r="K8" s="48"/>
      <c r="L8" s="48">
        <v>3</v>
      </c>
      <c r="M8" s="48"/>
      <c r="N8" s="48">
        <v>2</v>
      </c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>
        <v>50</v>
      </c>
      <c r="BB8" s="48"/>
      <c r="BC8" s="48"/>
      <c r="BD8" s="48"/>
      <c r="BE8" s="48"/>
      <c r="BF8" s="48"/>
      <c r="BG8" s="48"/>
      <c r="BH8" s="48"/>
      <c r="BI8" s="48"/>
      <c r="BJ8" s="48">
        <v>75</v>
      </c>
      <c r="BK8" s="48">
        <v>10</v>
      </c>
      <c r="BL8" s="48">
        <v>10</v>
      </c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18"/>
    </row>
    <row r="9" spans="1:79">
      <c r="A9" s="193" t="s">
        <v>135</v>
      </c>
      <c r="B9" s="192"/>
      <c r="C9" s="48"/>
      <c r="D9" s="48"/>
      <c r="E9" s="48"/>
      <c r="F9" s="48"/>
      <c r="G9" s="48"/>
      <c r="H9" s="48"/>
      <c r="I9" s="48"/>
      <c r="J9" s="48"/>
      <c r="K9" s="48"/>
      <c r="L9" s="48">
        <v>8.5</v>
      </c>
      <c r="M9" s="48"/>
      <c r="N9" s="48">
        <v>2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>
        <v>15</v>
      </c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>
        <v>107</v>
      </c>
      <c r="BG9" s="48"/>
      <c r="BH9" s="48"/>
      <c r="BI9" s="48"/>
      <c r="BJ9" s="48"/>
      <c r="BK9" s="48">
        <v>15</v>
      </c>
      <c r="BL9" s="48">
        <v>34</v>
      </c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18"/>
    </row>
    <row r="10" spans="1:79">
      <c r="A10" s="193" t="s">
        <v>136</v>
      </c>
      <c r="B10" s="192"/>
      <c r="C10" s="48"/>
      <c r="D10" s="48"/>
      <c r="E10" s="48"/>
      <c r="F10" s="48"/>
      <c r="G10" s="48"/>
      <c r="H10" s="48"/>
      <c r="I10" s="48"/>
      <c r="J10" s="48"/>
      <c r="K10" s="48"/>
      <c r="L10" s="48">
        <v>3</v>
      </c>
      <c r="M10" s="48"/>
      <c r="N10" s="48">
        <v>1.98</v>
      </c>
      <c r="O10" s="48"/>
      <c r="P10" s="48"/>
      <c r="Q10" s="48"/>
      <c r="R10" s="48"/>
      <c r="S10" s="48"/>
      <c r="T10" s="48"/>
      <c r="U10" s="48"/>
      <c r="V10" s="48">
        <v>50</v>
      </c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>
        <v>3.6</v>
      </c>
      <c r="BL10" s="48"/>
      <c r="BM10" s="48"/>
      <c r="BN10" s="48"/>
      <c r="BO10" s="48">
        <v>44.3</v>
      </c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18"/>
    </row>
    <row r="11" spans="1:79">
      <c r="A11" s="193" t="s">
        <v>71</v>
      </c>
      <c r="B11" s="192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>
        <v>60</v>
      </c>
      <c r="BY11" s="48"/>
      <c r="BZ11" s="48"/>
      <c r="CA11" s="18"/>
    </row>
    <row r="12" spans="1:79">
      <c r="A12" s="193" t="s">
        <v>96</v>
      </c>
      <c r="B12" s="192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>
        <v>150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18"/>
    </row>
    <row r="13" spans="1:79">
      <c r="A13" s="280"/>
      <c r="B13" s="24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9">
      <c r="A14" s="280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0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80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8</v>
      </c>
      <c r="K16" s="48">
        <f t="shared" si="0"/>
        <v>0</v>
      </c>
      <c r="L16" s="48">
        <f t="shared" si="0"/>
        <v>14.5</v>
      </c>
      <c r="M16" s="48">
        <f t="shared" si="0"/>
        <v>0</v>
      </c>
      <c r="N16" s="48">
        <f t="shared" si="0"/>
        <v>5.98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48">
        <f t="shared" si="0"/>
        <v>50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150</v>
      </c>
      <c r="AB16" s="48">
        <f t="shared" si="0"/>
        <v>0</v>
      </c>
      <c r="AC16" s="48">
        <f t="shared" si="0"/>
        <v>15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0</v>
      </c>
      <c r="AM16" s="48">
        <f t="shared" si="0"/>
        <v>0</v>
      </c>
      <c r="AN16" s="48">
        <f t="shared" si="0"/>
        <v>0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0</v>
      </c>
      <c r="AU16" s="48">
        <f t="shared" si="0"/>
        <v>0</v>
      </c>
      <c r="AV16" s="48">
        <f t="shared" si="0"/>
        <v>0</v>
      </c>
      <c r="AW16" s="48">
        <f t="shared" si="0"/>
        <v>0</v>
      </c>
      <c r="AX16" s="48">
        <f t="shared" si="0"/>
        <v>0</v>
      </c>
      <c r="AY16" s="48">
        <f t="shared" si="0"/>
        <v>0</v>
      </c>
      <c r="AZ16" s="48">
        <f t="shared" si="0"/>
        <v>0</v>
      </c>
      <c r="BA16" s="48">
        <f t="shared" si="0"/>
        <v>50</v>
      </c>
      <c r="BB16" s="48">
        <f t="shared" si="0"/>
        <v>0</v>
      </c>
      <c r="BC16" s="48">
        <f t="shared" si="0"/>
        <v>0</v>
      </c>
      <c r="BD16" s="48">
        <f t="shared" si="0"/>
        <v>0</v>
      </c>
      <c r="BE16" s="48">
        <f t="shared" si="0"/>
        <v>0</v>
      </c>
      <c r="BF16" s="48">
        <f t="shared" si="0"/>
        <v>107</v>
      </c>
      <c r="BG16" s="48">
        <f t="shared" si="0"/>
        <v>0</v>
      </c>
      <c r="BH16" s="48">
        <f t="shared" si="0"/>
        <v>0</v>
      </c>
      <c r="BI16" s="48">
        <f t="shared" si="0"/>
        <v>0</v>
      </c>
      <c r="BJ16" s="48">
        <f t="shared" si="0"/>
        <v>75</v>
      </c>
      <c r="BK16" s="48">
        <f t="shared" si="0"/>
        <v>28.6</v>
      </c>
      <c r="BL16" s="48">
        <f t="shared" si="0"/>
        <v>44</v>
      </c>
      <c r="BM16" s="48">
        <f t="shared" si="0"/>
        <v>0</v>
      </c>
      <c r="BN16" s="48">
        <f t="shared" si="0"/>
        <v>0</v>
      </c>
      <c r="BO16" s="48">
        <f t="shared" si="0"/>
        <v>44.3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0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idden="1">
      <c r="A17" s="278" t="s">
        <v>85</v>
      </c>
      <c r="B17" s="240"/>
      <c r="C17" s="49">
        <f>C18</f>
        <v>194</v>
      </c>
      <c r="D17" s="49">
        <f t="shared" ref="D17:BO17" si="1">C17</f>
        <v>194</v>
      </c>
      <c r="E17" s="49">
        <f t="shared" si="1"/>
        <v>194</v>
      </c>
      <c r="F17" s="49">
        <f t="shared" si="1"/>
        <v>194</v>
      </c>
      <c r="G17" s="49">
        <f t="shared" si="1"/>
        <v>194</v>
      </c>
      <c r="H17" s="49">
        <f t="shared" si="1"/>
        <v>194</v>
      </c>
      <c r="I17" s="49">
        <f t="shared" si="1"/>
        <v>194</v>
      </c>
      <c r="J17" s="49">
        <f t="shared" si="1"/>
        <v>194</v>
      </c>
      <c r="K17" s="49">
        <f t="shared" si="1"/>
        <v>194</v>
      </c>
      <c r="L17" s="49">
        <f t="shared" si="1"/>
        <v>194</v>
      </c>
      <c r="M17" s="49">
        <f t="shared" si="1"/>
        <v>194</v>
      </c>
      <c r="N17" s="49">
        <f t="shared" si="1"/>
        <v>194</v>
      </c>
      <c r="O17" s="49">
        <f t="shared" si="1"/>
        <v>194</v>
      </c>
      <c r="P17" s="49">
        <f t="shared" si="1"/>
        <v>194</v>
      </c>
      <c r="Q17" s="49">
        <f t="shared" si="1"/>
        <v>194</v>
      </c>
      <c r="R17" s="49">
        <f t="shared" si="1"/>
        <v>194</v>
      </c>
      <c r="S17" s="49">
        <f t="shared" si="1"/>
        <v>194</v>
      </c>
      <c r="T17" s="49">
        <f t="shared" si="1"/>
        <v>194</v>
      </c>
      <c r="U17" s="49">
        <f t="shared" si="1"/>
        <v>194</v>
      </c>
      <c r="V17" s="49">
        <f t="shared" si="1"/>
        <v>194</v>
      </c>
      <c r="W17" s="49">
        <f t="shared" si="1"/>
        <v>194</v>
      </c>
      <c r="X17" s="49">
        <f t="shared" si="1"/>
        <v>194</v>
      </c>
      <c r="Y17" s="49">
        <f t="shared" si="1"/>
        <v>194</v>
      </c>
      <c r="Z17" s="49">
        <f t="shared" si="1"/>
        <v>194</v>
      </c>
      <c r="AA17" s="49">
        <f t="shared" si="1"/>
        <v>194</v>
      </c>
      <c r="AB17" s="49">
        <f t="shared" si="1"/>
        <v>194</v>
      </c>
      <c r="AC17" s="49">
        <f t="shared" si="1"/>
        <v>194</v>
      </c>
      <c r="AD17" s="49">
        <f t="shared" si="1"/>
        <v>194</v>
      </c>
      <c r="AE17" s="49">
        <f t="shared" si="1"/>
        <v>194</v>
      </c>
      <c r="AF17" s="49">
        <f t="shared" si="1"/>
        <v>194</v>
      </c>
      <c r="AG17" s="49">
        <f t="shared" si="1"/>
        <v>194</v>
      </c>
      <c r="AH17" s="49">
        <f t="shared" si="1"/>
        <v>194</v>
      </c>
      <c r="AI17" s="49">
        <f t="shared" si="1"/>
        <v>194</v>
      </c>
      <c r="AJ17" s="49">
        <f t="shared" si="1"/>
        <v>194</v>
      </c>
      <c r="AK17" s="49">
        <f t="shared" si="1"/>
        <v>194</v>
      </c>
      <c r="AL17" s="49">
        <f t="shared" si="1"/>
        <v>194</v>
      </c>
      <c r="AM17" s="49">
        <f t="shared" si="1"/>
        <v>194</v>
      </c>
      <c r="AN17" s="49">
        <f t="shared" si="1"/>
        <v>194</v>
      </c>
      <c r="AO17" s="49">
        <f t="shared" si="1"/>
        <v>194</v>
      </c>
      <c r="AP17" s="49">
        <f t="shared" si="1"/>
        <v>194</v>
      </c>
      <c r="AQ17" s="49">
        <f t="shared" si="1"/>
        <v>194</v>
      </c>
      <c r="AR17" s="49">
        <f t="shared" si="1"/>
        <v>194</v>
      </c>
      <c r="AS17" s="49">
        <f t="shared" si="1"/>
        <v>194</v>
      </c>
      <c r="AT17" s="49">
        <f t="shared" si="1"/>
        <v>194</v>
      </c>
      <c r="AU17" s="49">
        <f t="shared" si="1"/>
        <v>194</v>
      </c>
      <c r="AV17" s="49">
        <f t="shared" si="1"/>
        <v>194</v>
      </c>
      <c r="AW17" s="49">
        <f t="shared" si="1"/>
        <v>194</v>
      </c>
      <c r="AX17" s="49">
        <f t="shared" si="1"/>
        <v>194</v>
      </c>
      <c r="AY17" s="49">
        <f t="shared" si="1"/>
        <v>194</v>
      </c>
      <c r="AZ17" s="49">
        <f t="shared" si="1"/>
        <v>194</v>
      </c>
      <c r="BA17" s="49">
        <f t="shared" si="1"/>
        <v>194</v>
      </c>
      <c r="BB17" s="49">
        <f t="shared" si="1"/>
        <v>194</v>
      </c>
      <c r="BC17" s="49">
        <f t="shared" si="1"/>
        <v>194</v>
      </c>
      <c r="BD17" s="49">
        <f t="shared" si="1"/>
        <v>194</v>
      </c>
      <c r="BE17" s="49">
        <f t="shared" si="1"/>
        <v>194</v>
      </c>
      <c r="BF17" s="49">
        <f t="shared" si="1"/>
        <v>194</v>
      </c>
      <c r="BG17" s="49">
        <f t="shared" si="1"/>
        <v>194</v>
      </c>
      <c r="BH17" s="49">
        <f t="shared" si="1"/>
        <v>194</v>
      </c>
      <c r="BI17" s="49">
        <f t="shared" si="1"/>
        <v>194</v>
      </c>
      <c r="BJ17" s="49">
        <f t="shared" si="1"/>
        <v>194</v>
      </c>
      <c r="BK17" s="49">
        <f t="shared" si="1"/>
        <v>194</v>
      </c>
      <c r="BL17" s="49">
        <f t="shared" si="1"/>
        <v>194</v>
      </c>
      <c r="BM17" s="49">
        <f t="shared" si="1"/>
        <v>194</v>
      </c>
      <c r="BN17" s="49">
        <f t="shared" si="1"/>
        <v>194</v>
      </c>
      <c r="BO17" s="49">
        <f t="shared" si="1"/>
        <v>194</v>
      </c>
      <c r="BP17" s="49">
        <f t="shared" ref="BP17:BZ17" si="2">BO17</f>
        <v>194</v>
      </c>
      <c r="BQ17" s="49">
        <f t="shared" si="2"/>
        <v>194</v>
      </c>
      <c r="BR17" s="49">
        <f t="shared" si="2"/>
        <v>194</v>
      </c>
      <c r="BS17" s="49">
        <f t="shared" si="2"/>
        <v>194</v>
      </c>
      <c r="BT17" s="49">
        <f t="shared" si="2"/>
        <v>194</v>
      </c>
      <c r="BU17" s="49">
        <f t="shared" si="2"/>
        <v>194</v>
      </c>
      <c r="BV17" s="49">
        <f t="shared" si="2"/>
        <v>194</v>
      </c>
      <c r="BW17" s="49">
        <f t="shared" si="2"/>
        <v>194</v>
      </c>
      <c r="BX17" s="49">
        <f t="shared" si="2"/>
        <v>194</v>
      </c>
      <c r="BY17" s="49">
        <f t="shared" si="2"/>
        <v>194</v>
      </c>
      <c r="BZ17" s="49">
        <f t="shared" si="2"/>
        <v>194</v>
      </c>
    </row>
    <row r="18" spans="1:79" ht="20.25" thickBot="1">
      <c r="A18" s="279" t="s">
        <v>85</v>
      </c>
      <c r="B18" s="240"/>
      <c r="C18" s="178">
        <v>194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9" t="s">
        <v>86</v>
      </c>
      <c r="B19" s="240"/>
      <c r="C19" s="50"/>
      <c r="D19" s="51">
        <f t="shared" ref="D19:BZ19" si="3">D16*D17/1000</f>
        <v>0</v>
      </c>
      <c r="E19" s="51">
        <f t="shared" si="3"/>
        <v>0</v>
      </c>
      <c r="F19" s="51">
        <f t="shared" si="3"/>
        <v>0</v>
      </c>
      <c r="G19" s="52">
        <f t="shared" si="3"/>
        <v>0</v>
      </c>
      <c r="H19" s="52">
        <f t="shared" si="3"/>
        <v>0</v>
      </c>
      <c r="I19" s="52">
        <f t="shared" si="3"/>
        <v>0</v>
      </c>
      <c r="J19" s="53">
        <f t="shared" si="3"/>
        <v>1.552</v>
      </c>
      <c r="K19" s="53">
        <f t="shared" si="3"/>
        <v>0</v>
      </c>
      <c r="L19" s="53">
        <f t="shared" si="3"/>
        <v>2.8130000000000002</v>
      </c>
      <c r="M19" s="53">
        <f t="shared" si="3"/>
        <v>0</v>
      </c>
      <c r="N19" s="53">
        <f t="shared" si="3"/>
        <v>1.1600999999999999</v>
      </c>
      <c r="O19" s="53">
        <f t="shared" si="3"/>
        <v>0</v>
      </c>
      <c r="P19" s="53">
        <f t="shared" si="3"/>
        <v>0</v>
      </c>
      <c r="Q19" s="53">
        <f t="shared" si="3"/>
        <v>0</v>
      </c>
      <c r="R19" s="53">
        <f t="shared" si="3"/>
        <v>0</v>
      </c>
      <c r="S19" s="53">
        <f t="shared" si="3"/>
        <v>0</v>
      </c>
      <c r="T19" s="53">
        <f t="shared" si="3"/>
        <v>0</v>
      </c>
      <c r="U19" s="53">
        <f t="shared" si="3"/>
        <v>0</v>
      </c>
      <c r="V19" s="53">
        <f t="shared" si="3"/>
        <v>9.6999999999999993</v>
      </c>
      <c r="W19" s="53">
        <f t="shared" si="3"/>
        <v>0</v>
      </c>
      <c r="X19" s="53">
        <f t="shared" si="3"/>
        <v>0</v>
      </c>
      <c r="Y19" s="53">
        <f t="shared" si="3"/>
        <v>0</v>
      </c>
      <c r="Z19" s="53">
        <f t="shared" si="3"/>
        <v>0</v>
      </c>
      <c r="AA19" s="53">
        <f t="shared" si="3"/>
        <v>29.1</v>
      </c>
      <c r="AB19" s="53">
        <f t="shared" si="3"/>
        <v>0</v>
      </c>
      <c r="AC19" s="53">
        <f t="shared" si="3"/>
        <v>2.91</v>
      </c>
      <c r="AD19" s="53">
        <f t="shared" si="3"/>
        <v>0</v>
      </c>
      <c r="AE19" s="53">
        <f t="shared" si="3"/>
        <v>0</v>
      </c>
      <c r="AF19" s="53">
        <f t="shared" si="3"/>
        <v>0</v>
      </c>
      <c r="AG19" s="53">
        <f t="shared" si="3"/>
        <v>0</v>
      </c>
      <c r="AH19" s="53">
        <f t="shared" si="3"/>
        <v>0</v>
      </c>
      <c r="AI19" s="53">
        <f t="shared" si="3"/>
        <v>0</v>
      </c>
      <c r="AJ19" s="53">
        <f t="shared" si="3"/>
        <v>0</v>
      </c>
      <c r="AK19" s="53">
        <f t="shared" si="3"/>
        <v>0</v>
      </c>
      <c r="AL19" s="53">
        <f t="shared" si="3"/>
        <v>0</v>
      </c>
      <c r="AM19" s="53">
        <f t="shared" si="3"/>
        <v>0</v>
      </c>
      <c r="AN19" s="53">
        <f t="shared" si="3"/>
        <v>0</v>
      </c>
      <c r="AO19" s="53">
        <f t="shared" si="3"/>
        <v>0</v>
      </c>
      <c r="AP19" s="53">
        <f t="shared" si="3"/>
        <v>0</v>
      </c>
      <c r="AQ19" s="53">
        <f t="shared" si="3"/>
        <v>0</v>
      </c>
      <c r="AR19" s="53">
        <f t="shared" si="3"/>
        <v>0</v>
      </c>
      <c r="AS19" s="53">
        <f t="shared" si="3"/>
        <v>0</v>
      </c>
      <c r="AT19" s="53">
        <f t="shared" si="3"/>
        <v>0</v>
      </c>
      <c r="AU19" s="53">
        <f t="shared" si="3"/>
        <v>0</v>
      </c>
      <c r="AV19" s="53">
        <f t="shared" si="3"/>
        <v>0</v>
      </c>
      <c r="AW19" s="53">
        <f t="shared" si="3"/>
        <v>0</v>
      </c>
      <c r="AX19" s="53">
        <f t="shared" si="3"/>
        <v>0</v>
      </c>
      <c r="AY19" s="53">
        <f t="shared" si="3"/>
        <v>0</v>
      </c>
      <c r="AZ19" s="53">
        <f t="shared" si="3"/>
        <v>0</v>
      </c>
      <c r="BA19" s="53">
        <f t="shared" si="3"/>
        <v>9.6999999999999993</v>
      </c>
      <c r="BB19" s="53">
        <f t="shared" si="3"/>
        <v>0</v>
      </c>
      <c r="BC19" s="53">
        <f t="shared" si="3"/>
        <v>0</v>
      </c>
      <c r="BD19" s="53">
        <f t="shared" si="3"/>
        <v>0</v>
      </c>
      <c r="BE19" s="53">
        <f t="shared" si="3"/>
        <v>0</v>
      </c>
      <c r="BF19" s="53">
        <f t="shared" si="3"/>
        <v>20.757999999999999</v>
      </c>
      <c r="BG19" s="53">
        <f t="shared" si="3"/>
        <v>0</v>
      </c>
      <c r="BH19" s="53">
        <f t="shared" si="3"/>
        <v>0</v>
      </c>
      <c r="BI19" s="53">
        <f t="shared" si="3"/>
        <v>0</v>
      </c>
      <c r="BJ19" s="53">
        <f t="shared" si="3"/>
        <v>14.55</v>
      </c>
      <c r="BK19" s="53">
        <f t="shared" si="3"/>
        <v>5.5484</v>
      </c>
      <c r="BL19" s="53">
        <f t="shared" si="3"/>
        <v>8.5359999999999996</v>
      </c>
      <c r="BM19" s="53">
        <f t="shared" si="3"/>
        <v>0</v>
      </c>
      <c r="BN19" s="53">
        <f t="shared" si="3"/>
        <v>0</v>
      </c>
      <c r="BO19" s="53">
        <f t="shared" si="3"/>
        <v>8.5942000000000007</v>
      </c>
      <c r="BP19" s="53">
        <f t="shared" si="3"/>
        <v>0</v>
      </c>
      <c r="BQ19" s="53">
        <f t="shared" si="3"/>
        <v>0</v>
      </c>
      <c r="BR19" s="53">
        <f t="shared" si="3"/>
        <v>0</v>
      </c>
      <c r="BS19" s="53">
        <f t="shared" si="3"/>
        <v>0</v>
      </c>
      <c r="BT19" s="53">
        <f t="shared" si="3"/>
        <v>0</v>
      </c>
      <c r="BU19" s="53">
        <f t="shared" si="3"/>
        <v>0</v>
      </c>
      <c r="BV19" s="53">
        <f t="shared" si="3"/>
        <v>0</v>
      </c>
      <c r="BW19" s="53">
        <f t="shared" si="3"/>
        <v>0</v>
      </c>
      <c r="BX19" s="53">
        <f t="shared" si="3"/>
        <v>11.64</v>
      </c>
      <c r="BY19" s="51">
        <f t="shared" si="3"/>
        <v>0</v>
      </c>
      <c r="BZ19" s="51">
        <f t="shared" si="3"/>
        <v>0</v>
      </c>
    </row>
    <row r="20" spans="1:79">
      <c r="A20" s="279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9" t="s">
        <v>87</v>
      </c>
      <c r="B21" s="240"/>
      <c r="C21" s="55">
        <f>SUM(D21:BZ21)</f>
        <v>11834</v>
      </c>
      <c r="D21" s="56">
        <f t="shared" ref="D21:BZ21" si="4">D19*D20</f>
        <v>0</v>
      </c>
      <c r="E21" s="56">
        <f t="shared" si="4"/>
        <v>0</v>
      </c>
      <c r="F21" s="56">
        <f t="shared" si="4"/>
        <v>0</v>
      </c>
      <c r="G21" s="57">
        <f t="shared" si="4"/>
        <v>0</v>
      </c>
      <c r="H21" s="57">
        <f t="shared" si="4"/>
        <v>0</v>
      </c>
      <c r="I21" s="57">
        <f t="shared" si="4"/>
        <v>0</v>
      </c>
      <c r="J21" s="53">
        <f t="shared" si="4"/>
        <v>131.91999999999999</v>
      </c>
      <c r="K21" s="53">
        <f t="shared" si="4"/>
        <v>0</v>
      </c>
      <c r="L21" s="53">
        <f t="shared" si="4"/>
        <v>393.82</v>
      </c>
      <c r="M21" s="53">
        <f t="shared" si="4"/>
        <v>0</v>
      </c>
      <c r="N21" s="53">
        <f t="shared" si="4"/>
        <v>11.601000000000001</v>
      </c>
      <c r="O21" s="53">
        <f t="shared" si="4"/>
        <v>0</v>
      </c>
      <c r="P21" s="53">
        <f t="shared" si="4"/>
        <v>0</v>
      </c>
      <c r="Q21" s="53">
        <f t="shared" si="4"/>
        <v>0</v>
      </c>
      <c r="R21" s="53">
        <f t="shared" si="4"/>
        <v>0</v>
      </c>
      <c r="S21" s="53">
        <f t="shared" si="4"/>
        <v>0</v>
      </c>
      <c r="T21" s="53">
        <f t="shared" si="4"/>
        <v>0</v>
      </c>
      <c r="U21" s="53">
        <f t="shared" si="4"/>
        <v>0</v>
      </c>
      <c r="V21" s="53">
        <f t="shared" si="4"/>
        <v>1164</v>
      </c>
      <c r="W21" s="53">
        <f t="shared" si="4"/>
        <v>0</v>
      </c>
      <c r="X21" s="53">
        <f t="shared" si="4"/>
        <v>0</v>
      </c>
      <c r="Y21" s="53">
        <f t="shared" si="4"/>
        <v>0</v>
      </c>
      <c r="Z21" s="53">
        <f t="shared" si="4"/>
        <v>0</v>
      </c>
      <c r="AA21" s="53">
        <f t="shared" si="4"/>
        <v>1746</v>
      </c>
      <c r="AB21" s="53">
        <f t="shared" si="4"/>
        <v>0</v>
      </c>
      <c r="AC21" s="53">
        <f t="shared" si="4"/>
        <v>480.15</v>
      </c>
      <c r="AD21" s="53">
        <f t="shared" si="4"/>
        <v>0</v>
      </c>
      <c r="AE21" s="53">
        <f t="shared" si="4"/>
        <v>0</v>
      </c>
      <c r="AF21" s="53">
        <f t="shared" si="4"/>
        <v>0</v>
      </c>
      <c r="AG21" s="53">
        <f t="shared" si="4"/>
        <v>0</v>
      </c>
      <c r="AH21" s="53">
        <f t="shared" si="4"/>
        <v>0</v>
      </c>
      <c r="AI21" s="53">
        <f t="shared" si="4"/>
        <v>0</v>
      </c>
      <c r="AJ21" s="53">
        <f t="shared" si="4"/>
        <v>0</v>
      </c>
      <c r="AK21" s="53">
        <f t="shared" si="4"/>
        <v>0</v>
      </c>
      <c r="AL21" s="53">
        <f t="shared" si="4"/>
        <v>0</v>
      </c>
      <c r="AM21" s="53">
        <f t="shared" si="4"/>
        <v>0</v>
      </c>
      <c r="AN21" s="53">
        <f t="shared" si="4"/>
        <v>0</v>
      </c>
      <c r="AO21" s="53">
        <f t="shared" si="4"/>
        <v>0</v>
      </c>
      <c r="AP21" s="53">
        <f t="shared" si="4"/>
        <v>0</v>
      </c>
      <c r="AQ21" s="53">
        <f t="shared" si="4"/>
        <v>0</v>
      </c>
      <c r="AR21" s="53">
        <f t="shared" si="4"/>
        <v>0</v>
      </c>
      <c r="AS21" s="53">
        <f t="shared" si="4"/>
        <v>0</v>
      </c>
      <c r="AT21" s="53">
        <f t="shared" si="4"/>
        <v>0</v>
      </c>
      <c r="AU21" s="53">
        <f t="shared" si="4"/>
        <v>0</v>
      </c>
      <c r="AV21" s="53">
        <f t="shared" si="4"/>
        <v>0</v>
      </c>
      <c r="AW21" s="53">
        <f t="shared" si="4"/>
        <v>0</v>
      </c>
      <c r="AX21" s="53">
        <f t="shared" si="4"/>
        <v>0</v>
      </c>
      <c r="AY21" s="53">
        <f t="shared" si="4"/>
        <v>0</v>
      </c>
      <c r="AZ21" s="53">
        <f t="shared" si="4"/>
        <v>0</v>
      </c>
      <c r="BA21" s="53">
        <f t="shared" si="4"/>
        <v>1746</v>
      </c>
      <c r="BB21" s="53">
        <f t="shared" si="4"/>
        <v>0</v>
      </c>
      <c r="BC21" s="53">
        <f t="shared" si="4"/>
        <v>0</v>
      </c>
      <c r="BD21" s="53">
        <f t="shared" si="4"/>
        <v>0</v>
      </c>
      <c r="BE21" s="53">
        <f t="shared" si="4"/>
        <v>0</v>
      </c>
      <c r="BF21" s="53">
        <f t="shared" si="4"/>
        <v>4566.76</v>
      </c>
      <c r="BG21" s="53">
        <f t="shared" si="4"/>
        <v>0</v>
      </c>
      <c r="BH21" s="53">
        <f t="shared" si="4"/>
        <v>0</v>
      </c>
      <c r="BI21" s="53">
        <f t="shared" si="4"/>
        <v>0</v>
      </c>
      <c r="BJ21" s="53">
        <f t="shared" si="4"/>
        <v>509.25</v>
      </c>
      <c r="BK21" s="53">
        <f t="shared" si="4"/>
        <v>122.06480000000001</v>
      </c>
      <c r="BL21" s="53">
        <f t="shared" si="4"/>
        <v>239.00800000000001</v>
      </c>
      <c r="BM21" s="53">
        <f t="shared" si="4"/>
        <v>0</v>
      </c>
      <c r="BN21" s="53">
        <f t="shared" si="4"/>
        <v>0</v>
      </c>
      <c r="BO21" s="53">
        <f t="shared" si="4"/>
        <v>257.82600000000002</v>
      </c>
      <c r="BP21" s="53">
        <f t="shared" si="4"/>
        <v>0</v>
      </c>
      <c r="BQ21" s="53">
        <f t="shared" si="4"/>
        <v>0</v>
      </c>
      <c r="BR21" s="53">
        <f t="shared" si="4"/>
        <v>0</v>
      </c>
      <c r="BS21" s="53">
        <f t="shared" si="4"/>
        <v>0</v>
      </c>
      <c r="BT21" s="53">
        <f t="shared" si="4"/>
        <v>0</v>
      </c>
      <c r="BU21" s="53">
        <f t="shared" si="4"/>
        <v>0</v>
      </c>
      <c r="BV21" s="53">
        <f t="shared" si="4"/>
        <v>0</v>
      </c>
      <c r="BW21" s="53">
        <f t="shared" si="4"/>
        <v>0</v>
      </c>
      <c r="BX21" s="53">
        <f t="shared" si="4"/>
        <v>465.6</v>
      </c>
      <c r="BY21" s="56">
        <f t="shared" si="4"/>
        <v>0</v>
      </c>
      <c r="BZ21" s="56">
        <f t="shared" si="4"/>
        <v>0</v>
      </c>
    </row>
    <row r="22" spans="1:79" ht="15.75" customHeight="1">
      <c r="A22" s="279" t="s">
        <v>88</v>
      </c>
      <c r="B22" s="240"/>
      <c r="C22" s="58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2"/>
      <c r="B28" s="240"/>
      <c r="C28" s="16"/>
      <c r="D28" s="16">
        <f t="shared" ref="D28:BO28" si="5">SUM(D8:D15)</f>
        <v>0</v>
      </c>
      <c r="E28" s="16">
        <f t="shared" si="5"/>
        <v>0</v>
      </c>
      <c r="F28" s="16">
        <f t="shared" si="5"/>
        <v>0</v>
      </c>
      <c r="G28" s="16">
        <f t="shared" si="5"/>
        <v>0</v>
      </c>
      <c r="H28" s="16">
        <f t="shared" si="5"/>
        <v>0</v>
      </c>
      <c r="I28" s="16">
        <f t="shared" si="5"/>
        <v>0</v>
      </c>
      <c r="J28" s="16">
        <f t="shared" si="5"/>
        <v>8</v>
      </c>
      <c r="K28" s="16">
        <f t="shared" si="5"/>
        <v>0</v>
      </c>
      <c r="L28" s="16">
        <f t="shared" si="5"/>
        <v>14.5</v>
      </c>
      <c r="M28" s="16">
        <f t="shared" si="5"/>
        <v>0</v>
      </c>
      <c r="N28" s="16">
        <f t="shared" si="5"/>
        <v>5.98</v>
      </c>
      <c r="O28" s="16">
        <f t="shared" si="5"/>
        <v>0</v>
      </c>
      <c r="P28" s="16">
        <f t="shared" si="5"/>
        <v>0</v>
      </c>
      <c r="Q28" s="16">
        <f t="shared" si="5"/>
        <v>0</v>
      </c>
      <c r="R28" s="16">
        <f t="shared" si="5"/>
        <v>0</v>
      </c>
      <c r="S28" s="16">
        <f t="shared" si="5"/>
        <v>0</v>
      </c>
      <c r="T28" s="16">
        <f t="shared" si="5"/>
        <v>0</v>
      </c>
      <c r="U28" s="16">
        <f t="shared" si="5"/>
        <v>0</v>
      </c>
      <c r="V28" s="16">
        <f t="shared" si="5"/>
        <v>50</v>
      </c>
      <c r="W28" s="16">
        <f t="shared" si="5"/>
        <v>0</v>
      </c>
      <c r="X28" s="16">
        <f t="shared" si="5"/>
        <v>0</v>
      </c>
      <c r="Y28" s="16">
        <f t="shared" si="5"/>
        <v>0</v>
      </c>
      <c r="Z28" s="16">
        <f t="shared" si="5"/>
        <v>0</v>
      </c>
      <c r="AA28" s="16">
        <f t="shared" si="5"/>
        <v>150</v>
      </c>
      <c r="AB28" s="16">
        <f t="shared" si="5"/>
        <v>0</v>
      </c>
      <c r="AC28" s="16">
        <f t="shared" si="5"/>
        <v>15</v>
      </c>
      <c r="AD28" s="16">
        <f t="shared" si="5"/>
        <v>0</v>
      </c>
      <c r="AE28" s="16">
        <f t="shared" si="5"/>
        <v>0</v>
      </c>
      <c r="AF28" s="16">
        <f t="shared" si="5"/>
        <v>0</v>
      </c>
      <c r="AG28" s="16">
        <f t="shared" si="5"/>
        <v>0</v>
      </c>
      <c r="AH28" s="16">
        <f t="shared" si="5"/>
        <v>0</v>
      </c>
      <c r="AI28" s="16">
        <f t="shared" si="5"/>
        <v>0</v>
      </c>
      <c r="AJ28" s="16">
        <f t="shared" si="5"/>
        <v>0</v>
      </c>
      <c r="AK28" s="16">
        <f t="shared" si="5"/>
        <v>0</v>
      </c>
      <c r="AL28" s="16">
        <f t="shared" si="5"/>
        <v>0</v>
      </c>
      <c r="AM28" s="16">
        <f t="shared" si="5"/>
        <v>0</v>
      </c>
      <c r="AN28" s="16">
        <f t="shared" si="5"/>
        <v>0</v>
      </c>
      <c r="AO28" s="16">
        <f t="shared" si="5"/>
        <v>0</v>
      </c>
      <c r="AP28" s="16">
        <f t="shared" si="5"/>
        <v>0</v>
      </c>
      <c r="AQ28" s="16">
        <f t="shared" si="5"/>
        <v>0</v>
      </c>
      <c r="AR28" s="16">
        <f t="shared" si="5"/>
        <v>0</v>
      </c>
      <c r="AS28" s="16">
        <f t="shared" si="5"/>
        <v>0</v>
      </c>
      <c r="AT28" s="16">
        <f t="shared" si="5"/>
        <v>0</v>
      </c>
      <c r="AU28" s="16">
        <f t="shared" si="5"/>
        <v>0</v>
      </c>
      <c r="AV28" s="16">
        <f t="shared" si="5"/>
        <v>0</v>
      </c>
      <c r="AW28" s="16">
        <f t="shared" si="5"/>
        <v>0</v>
      </c>
      <c r="AX28" s="16">
        <f t="shared" si="5"/>
        <v>0</v>
      </c>
      <c r="AY28" s="16">
        <f t="shared" si="5"/>
        <v>0</v>
      </c>
      <c r="AZ28" s="16">
        <f t="shared" si="5"/>
        <v>0</v>
      </c>
      <c r="BA28" s="16">
        <f t="shared" si="5"/>
        <v>50</v>
      </c>
      <c r="BB28" s="16">
        <f t="shared" si="5"/>
        <v>0</v>
      </c>
      <c r="BC28" s="16">
        <f t="shared" si="5"/>
        <v>0</v>
      </c>
      <c r="BD28" s="16">
        <f t="shared" si="5"/>
        <v>0</v>
      </c>
      <c r="BE28" s="16">
        <f t="shared" si="5"/>
        <v>0</v>
      </c>
      <c r="BF28" s="16">
        <f t="shared" si="5"/>
        <v>107</v>
      </c>
      <c r="BG28" s="16">
        <f t="shared" si="5"/>
        <v>0</v>
      </c>
      <c r="BH28" s="16">
        <f t="shared" si="5"/>
        <v>0</v>
      </c>
      <c r="BI28" s="16">
        <f t="shared" si="5"/>
        <v>0</v>
      </c>
      <c r="BJ28" s="16">
        <f t="shared" si="5"/>
        <v>75</v>
      </c>
      <c r="BK28" s="16">
        <f t="shared" si="5"/>
        <v>28.6</v>
      </c>
      <c r="BL28" s="16">
        <f t="shared" si="5"/>
        <v>44</v>
      </c>
      <c r="BM28" s="16">
        <f t="shared" si="5"/>
        <v>0</v>
      </c>
      <c r="BN28" s="16">
        <f t="shared" si="5"/>
        <v>0</v>
      </c>
      <c r="BO28" s="16">
        <f t="shared" si="5"/>
        <v>44.3</v>
      </c>
      <c r="BP28" s="16">
        <f t="shared" ref="BP28:BX28" si="6">SUM(BP8:BP15)</f>
        <v>0</v>
      </c>
      <c r="BQ28" s="16">
        <f t="shared" si="6"/>
        <v>0</v>
      </c>
      <c r="BR28" s="16">
        <f t="shared" si="6"/>
        <v>0</v>
      </c>
      <c r="BS28" s="16">
        <f t="shared" si="6"/>
        <v>0</v>
      </c>
      <c r="BT28" s="16">
        <f t="shared" si="6"/>
        <v>0</v>
      </c>
      <c r="BU28" s="16">
        <f t="shared" si="6"/>
        <v>0</v>
      </c>
      <c r="BV28" s="16">
        <f t="shared" si="6"/>
        <v>0</v>
      </c>
      <c r="BW28" s="16">
        <f t="shared" si="6"/>
        <v>0</v>
      </c>
      <c r="BX28" s="16">
        <f t="shared" si="6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7">D29</f>
        <v>0</v>
      </c>
      <c r="F29" s="118">
        <f t="shared" si="7"/>
        <v>0</v>
      </c>
      <c r="G29" s="118">
        <f t="shared" si="7"/>
        <v>0</v>
      </c>
      <c r="H29" s="118">
        <f t="shared" si="7"/>
        <v>0</v>
      </c>
      <c r="I29" s="118">
        <f t="shared" si="7"/>
        <v>0</v>
      </c>
      <c r="J29" s="118">
        <f t="shared" si="7"/>
        <v>0</v>
      </c>
      <c r="K29" s="118">
        <f t="shared" si="7"/>
        <v>0</v>
      </c>
      <c r="L29" s="118">
        <f t="shared" si="7"/>
        <v>0</v>
      </c>
      <c r="M29" s="118">
        <f t="shared" si="7"/>
        <v>0</v>
      </c>
      <c r="N29" s="118">
        <f t="shared" si="7"/>
        <v>0</v>
      </c>
      <c r="O29" s="118">
        <f t="shared" si="7"/>
        <v>0</v>
      </c>
      <c r="P29" s="118">
        <f t="shared" si="7"/>
        <v>0</v>
      </c>
      <c r="Q29" s="118">
        <f t="shared" si="7"/>
        <v>0</v>
      </c>
      <c r="R29" s="118">
        <f t="shared" si="7"/>
        <v>0</v>
      </c>
      <c r="S29" s="118">
        <f t="shared" si="7"/>
        <v>0</v>
      </c>
      <c r="T29" s="118">
        <f t="shared" si="7"/>
        <v>0</v>
      </c>
      <c r="U29" s="118">
        <f t="shared" si="7"/>
        <v>0</v>
      </c>
      <c r="V29" s="118">
        <f t="shared" si="7"/>
        <v>0</v>
      </c>
      <c r="W29" s="118">
        <f t="shared" si="7"/>
        <v>0</v>
      </c>
      <c r="X29" s="118">
        <f t="shared" si="7"/>
        <v>0</v>
      </c>
      <c r="Y29" s="118">
        <f t="shared" si="7"/>
        <v>0</v>
      </c>
      <c r="Z29" s="118">
        <f t="shared" si="7"/>
        <v>0</v>
      </c>
      <c r="AA29" s="118">
        <f t="shared" si="7"/>
        <v>0</v>
      </c>
      <c r="AB29" s="118">
        <f t="shared" si="7"/>
        <v>0</v>
      </c>
      <c r="AC29" s="118">
        <f t="shared" si="7"/>
        <v>0</v>
      </c>
      <c r="AD29" s="118">
        <f t="shared" si="7"/>
        <v>0</v>
      </c>
      <c r="AE29" s="118">
        <f t="shared" si="7"/>
        <v>0</v>
      </c>
      <c r="AF29" s="118">
        <f t="shared" si="7"/>
        <v>0</v>
      </c>
      <c r="AG29" s="118">
        <f t="shared" si="7"/>
        <v>0</v>
      </c>
      <c r="AH29" s="118">
        <f t="shared" si="7"/>
        <v>0</v>
      </c>
      <c r="AI29" s="118">
        <f t="shared" si="7"/>
        <v>0</v>
      </c>
      <c r="AJ29" s="118">
        <f t="shared" si="7"/>
        <v>0</v>
      </c>
      <c r="AK29" s="118">
        <f t="shared" si="7"/>
        <v>0</v>
      </c>
      <c r="AL29" s="118">
        <f t="shared" si="7"/>
        <v>0</v>
      </c>
      <c r="AM29" s="118">
        <f t="shared" si="7"/>
        <v>0</v>
      </c>
      <c r="AN29" s="118">
        <f t="shared" si="7"/>
        <v>0</v>
      </c>
      <c r="AO29" s="118">
        <f t="shared" si="7"/>
        <v>0</v>
      </c>
      <c r="AP29" s="118">
        <f t="shared" si="7"/>
        <v>0</v>
      </c>
      <c r="AQ29" s="118">
        <f t="shared" si="7"/>
        <v>0</v>
      </c>
      <c r="AR29" s="118">
        <f t="shared" si="7"/>
        <v>0</v>
      </c>
      <c r="AS29" s="118">
        <f t="shared" si="7"/>
        <v>0</v>
      </c>
      <c r="AT29" s="118">
        <f t="shared" si="7"/>
        <v>0</v>
      </c>
      <c r="AU29" s="118">
        <f t="shared" si="7"/>
        <v>0</v>
      </c>
      <c r="AV29" s="118">
        <f t="shared" si="7"/>
        <v>0</v>
      </c>
      <c r="AW29" s="118">
        <f t="shared" si="7"/>
        <v>0</v>
      </c>
      <c r="AX29" s="118">
        <f t="shared" si="7"/>
        <v>0</v>
      </c>
      <c r="AY29" s="118">
        <f t="shared" si="7"/>
        <v>0</v>
      </c>
      <c r="AZ29" s="118">
        <f t="shared" si="7"/>
        <v>0</v>
      </c>
      <c r="BA29" s="118">
        <f t="shared" si="7"/>
        <v>0</v>
      </c>
      <c r="BB29" s="118">
        <f t="shared" si="7"/>
        <v>0</v>
      </c>
      <c r="BC29" s="118">
        <f t="shared" si="7"/>
        <v>0</v>
      </c>
      <c r="BD29" s="118">
        <f t="shared" si="7"/>
        <v>0</v>
      </c>
      <c r="BE29" s="118">
        <f t="shared" si="7"/>
        <v>0</v>
      </c>
      <c r="BF29" s="118">
        <f t="shared" si="7"/>
        <v>0</v>
      </c>
      <c r="BG29" s="118">
        <f t="shared" si="7"/>
        <v>0</v>
      </c>
      <c r="BH29" s="118">
        <f t="shared" si="7"/>
        <v>0</v>
      </c>
      <c r="BI29" s="118">
        <f t="shared" si="7"/>
        <v>0</v>
      </c>
      <c r="BJ29" s="118">
        <f t="shared" si="7"/>
        <v>0</v>
      </c>
      <c r="BK29" s="118">
        <f t="shared" si="7"/>
        <v>0</v>
      </c>
      <c r="BL29" s="118">
        <f t="shared" si="7"/>
        <v>0</v>
      </c>
      <c r="BM29" s="118">
        <f t="shared" si="7"/>
        <v>0</v>
      </c>
      <c r="BN29" s="118">
        <f t="shared" si="7"/>
        <v>0</v>
      </c>
      <c r="BO29" s="118">
        <f t="shared" si="7"/>
        <v>0</v>
      </c>
      <c r="BP29" s="118">
        <f t="shared" si="7"/>
        <v>0</v>
      </c>
      <c r="BQ29" s="118">
        <f t="shared" ref="BQ29:BZ29" si="8">BP29</f>
        <v>0</v>
      </c>
      <c r="BR29" s="118">
        <f t="shared" si="8"/>
        <v>0</v>
      </c>
      <c r="BS29" s="118">
        <f t="shared" si="8"/>
        <v>0</v>
      </c>
      <c r="BT29" s="118">
        <f t="shared" si="8"/>
        <v>0</v>
      </c>
      <c r="BU29" s="118">
        <f t="shared" si="8"/>
        <v>0</v>
      </c>
      <c r="BV29" s="118">
        <f t="shared" si="8"/>
        <v>0</v>
      </c>
      <c r="BW29" s="118">
        <f t="shared" si="8"/>
        <v>0</v>
      </c>
      <c r="BX29" s="118">
        <f t="shared" si="8"/>
        <v>0</v>
      </c>
      <c r="BY29" s="20">
        <f t="shared" si="8"/>
        <v>0</v>
      </c>
      <c r="BZ29" s="20">
        <f t="shared" si="8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ввод'!C29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9">E28*E29/1000</f>
        <v>0</v>
      </c>
      <c r="F31" s="119">
        <f t="shared" si="9"/>
        <v>0</v>
      </c>
      <c r="G31" s="119">
        <f t="shared" si="9"/>
        <v>0</v>
      </c>
      <c r="H31" s="119">
        <f t="shared" si="9"/>
        <v>0</v>
      </c>
      <c r="I31" s="119">
        <f t="shared" si="9"/>
        <v>0</v>
      </c>
      <c r="J31" s="119">
        <f t="shared" si="9"/>
        <v>0</v>
      </c>
      <c r="K31" s="136">
        <f>K28*K29</f>
        <v>0</v>
      </c>
      <c r="L31" s="136">
        <f t="shared" si="9"/>
        <v>0</v>
      </c>
      <c r="M31" s="136">
        <f t="shared" si="9"/>
        <v>0</v>
      </c>
      <c r="N31" s="136">
        <f t="shared" si="9"/>
        <v>0</v>
      </c>
      <c r="O31" s="136">
        <f t="shared" si="9"/>
        <v>0</v>
      </c>
      <c r="P31" s="136">
        <f t="shared" si="9"/>
        <v>0</v>
      </c>
      <c r="Q31" s="136">
        <f>Q28*Q29</f>
        <v>0</v>
      </c>
      <c r="R31" s="136">
        <f t="shared" si="9"/>
        <v>0</v>
      </c>
      <c r="S31" s="136">
        <f>S28*S29</f>
        <v>0</v>
      </c>
      <c r="T31" s="136">
        <f t="shared" si="9"/>
        <v>0</v>
      </c>
      <c r="U31" s="136">
        <f t="shared" si="9"/>
        <v>0</v>
      </c>
      <c r="V31" s="136">
        <f t="shared" si="9"/>
        <v>0</v>
      </c>
      <c r="W31" s="136">
        <f t="shared" si="9"/>
        <v>0</v>
      </c>
      <c r="X31" s="136">
        <f t="shared" si="9"/>
        <v>0</v>
      </c>
      <c r="Y31" s="136">
        <f t="shared" si="9"/>
        <v>0</v>
      </c>
      <c r="Z31" s="136">
        <f t="shared" si="9"/>
        <v>0</v>
      </c>
      <c r="AA31" s="136">
        <f t="shared" si="9"/>
        <v>0</v>
      </c>
      <c r="AB31" s="136">
        <f t="shared" si="9"/>
        <v>0</v>
      </c>
      <c r="AC31" s="136">
        <f t="shared" si="9"/>
        <v>0</v>
      </c>
      <c r="AD31" s="136">
        <f t="shared" si="9"/>
        <v>0</v>
      </c>
      <c r="AE31" s="136">
        <f t="shared" si="9"/>
        <v>0</v>
      </c>
      <c r="AF31" s="136">
        <f t="shared" si="9"/>
        <v>0</v>
      </c>
      <c r="AG31" s="136">
        <f t="shared" si="9"/>
        <v>0</v>
      </c>
      <c r="AH31" s="136">
        <f t="shared" si="9"/>
        <v>0</v>
      </c>
      <c r="AI31" s="136">
        <f t="shared" si="9"/>
        <v>0</v>
      </c>
      <c r="AJ31" s="136">
        <f t="shared" si="9"/>
        <v>0</v>
      </c>
      <c r="AK31" s="136">
        <f t="shared" si="9"/>
        <v>0</v>
      </c>
      <c r="AL31" s="136">
        <f t="shared" si="9"/>
        <v>0</v>
      </c>
      <c r="AM31" s="136">
        <f t="shared" si="9"/>
        <v>0</v>
      </c>
      <c r="AN31" s="136">
        <f t="shared" si="9"/>
        <v>0</v>
      </c>
      <c r="AO31" s="136">
        <f t="shared" si="9"/>
        <v>0</v>
      </c>
      <c r="AP31" s="136">
        <f t="shared" si="9"/>
        <v>0</v>
      </c>
      <c r="AQ31" s="136">
        <f t="shared" si="9"/>
        <v>0</v>
      </c>
      <c r="AR31" s="136">
        <f t="shared" si="9"/>
        <v>0</v>
      </c>
      <c r="AS31" s="136">
        <f t="shared" si="9"/>
        <v>0</v>
      </c>
      <c r="AT31" s="136">
        <f t="shared" si="9"/>
        <v>0</v>
      </c>
      <c r="AU31" s="136">
        <f t="shared" si="9"/>
        <v>0</v>
      </c>
      <c r="AV31" s="136">
        <f t="shared" si="9"/>
        <v>0</v>
      </c>
      <c r="AW31" s="136">
        <f t="shared" si="9"/>
        <v>0</v>
      </c>
      <c r="AX31" s="136">
        <f t="shared" si="9"/>
        <v>0</v>
      </c>
      <c r="AY31" s="136">
        <f t="shared" si="9"/>
        <v>0</v>
      </c>
      <c r="AZ31" s="136">
        <f t="shared" si="9"/>
        <v>0</v>
      </c>
      <c r="BA31" s="136">
        <f t="shared" si="9"/>
        <v>0</v>
      </c>
      <c r="BB31" s="136">
        <f t="shared" si="9"/>
        <v>0</v>
      </c>
      <c r="BC31" s="136">
        <f t="shared" si="9"/>
        <v>0</v>
      </c>
      <c r="BD31" s="136">
        <f t="shared" si="9"/>
        <v>0</v>
      </c>
      <c r="BE31" s="136">
        <f t="shared" si="9"/>
        <v>0</v>
      </c>
      <c r="BF31" s="136">
        <f t="shared" si="9"/>
        <v>0</v>
      </c>
      <c r="BG31" s="136">
        <f t="shared" si="9"/>
        <v>0</v>
      </c>
      <c r="BH31" s="136">
        <f>BH28*BH29</f>
        <v>0</v>
      </c>
      <c r="BI31" s="136">
        <f t="shared" si="9"/>
        <v>0</v>
      </c>
      <c r="BJ31" s="136">
        <f t="shared" si="9"/>
        <v>0</v>
      </c>
      <c r="BK31" s="136">
        <f t="shared" si="9"/>
        <v>0</v>
      </c>
      <c r="BL31" s="136">
        <f t="shared" si="9"/>
        <v>0</v>
      </c>
      <c r="BM31" s="136">
        <f t="shared" si="9"/>
        <v>0</v>
      </c>
      <c r="BN31" s="136">
        <f t="shared" si="9"/>
        <v>0</v>
      </c>
      <c r="BO31" s="136">
        <f t="shared" si="9"/>
        <v>0</v>
      </c>
      <c r="BP31" s="136">
        <f t="shared" si="9"/>
        <v>0</v>
      </c>
      <c r="BQ31" s="136">
        <f t="shared" ref="BQ31:BY31" si="10">BQ28*BQ29/1000</f>
        <v>0</v>
      </c>
      <c r="BR31" s="136">
        <f t="shared" si="10"/>
        <v>0</v>
      </c>
      <c r="BS31" s="136">
        <f t="shared" si="10"/>
        <v>0</v>
      </c>
      <c r="BT31" s="136">
        <f t="shared" si="10"/>
        <v>0</v>
      </c>
      <c r="BU31" s="136">
        <f t="shared" si="10"/>
        <v>0</v>
      </c>
      <c r="BV31" s="136">
        <f t="shared" si="10"/>
        <v>0</v>
      </c>
      <c r="BW31" s="136">
        <f t="shared" si="10"/>
        <v>0</v>
      </c>
      <c r="BX31" s="136">
        <f t="shared" si="10"/>
        <v>0</v>
      </c>
      <c r="BY31" s="136">
        <f t="shared" si="10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1">E31*E32</f>
        <v>0</v>
      </c>
      <c r="F33" s="28">
        <f t="shared" si="11"/>
        <v>0</v>
      </c>
      <c r="G33" s="28">
        <f t="shared" si="11"/>
        <v>0</v>
      </c>
      <c r="H33" s="28">
        <f t="shared" si="11"/>
        <v>0</v>
      </c>
      <c r="I33" s="28">
        <f t="shared" si="11"/>
        <v>0</v>
      </c>
      <c r="J33" s="28">
        <f t="shared" si="11"/>
        <v>0</v>
      </c>
      <c r="K33" s="137">
        <f t="shared" si="11"/>
        <v>0</v>
      </c>
      <c r="L33" s="137">
        <f t="shared" si="11"/>
        <v>0</v>
      </c>
      <c r="M33" s="137">
        <f t="shared" si="11"/>
        <v>0</v>
      </c>
      <c r="N33" s="137">
        <f t="shared" si="11"/>
        <v>0</v>
      </c>
      <c r="O33" s="137">
        <f t="shared" si="11"/>
        <v>0</v>
      </c>
      <c r="P33" s="137">
        <f t="shared" si="11"/>
        <v>0</v>
      </c>
      <c r="Q33" s="137">
        <f t="shared" si="11"/>
        <v>0</v>
      </c>
      <c r="R33" s="137">
        <f t="shared" si="11"/>
        <v>0</v>
      </c>
      <c r="S33" s="137">
        <f t="shared" si="11"/>
        <v>0</v>
      </c>
      <c r="T33" s="137">
        <f t="shared" si="11"/>
        <v>0</v>
      </c>
      <c r="U33" s="137">
        <f t="shared" si="11"/>
        <v>0</v>
      </c>
      <c r="V33" s="137">
        <f t="shared" si="11"/>
        <v>0</v>
      </c>
      <c r="W33" s="137">
        <f t="shared" si="11"/>
        <v>0</v>
      </c>
      <c r="X33" s="137">
        <f t="shared" si="11"/>
        <v>0</v>
      </c>
      <c r="Y33" s="137">
        <f t="shared" si="11"/>
        <v>0</v>
      </c>
      <c r="Z33" s="137">
        <f t="shared" si="11"/>
        <v>0</v>
      </c>
      <c r="AA33" s="137">
        <f t="shared" si="11"/>
        <v>0</v>
      </c>
      <c r="AB33" s="137">
        <f t="shared" si="11"/>
        <v>0</v>
      </c>
      <c r="AC33" s="137">
        <f t="shared" si="11"/>
        <v>0</v>
      </c>
      <c r="AD33" s="137">
        <f t="shared" si="11"/>
        <v>0</v>
      </c>
      <c r="AE33" s="137">
        <f t="shared" si="11"/>
        <v>0</v>
      </c>
      <c r="AF33" s="137">
        <f t="shared" si="11"/>
        <v>0</v>
      </c>
      <c r="AG33" s="137">
        <f t="shared" si="11"/>
        <v>0</v>
      </c>
      <c r="AH33" s="137">
        <f t="shared" si="11"/>
        <v>0</v>
      </c>
      <c r="AI33" s="137">
        <f t="shared" si="11"/>
        <v>0</v>
      </c>
      <c r="AJ33" s="137">
        <f t="shared" si="11"/>
        <v>0</v>
      </c>
      <c r="AK33" s="137">
        <f t="shared" si="11"/>
        <v>0</v>
      </c>
      <c r="AL33" s="137">
        <f t="shared" si="11"/>
        <v>0</v>
      </c>
      <c r="AM33" s="137">
        <f t="shared" si="11"/>
        <v>0</v>
      </c>
      <c r="AN33" s="137">
        <f t="shared" si="11"/>
        <v>0</v>
      </c>
      <c r="AO33" s="137">
        <f t="shared" si="11"/>
        <v>0</v>
      </c>
      <c r="AP33" s="137">
        <f t="shared" si="11"/>
        <v>0</v>
      </c>
      <c r="AQ33" s="137">
        <f t="shared" si="11"/>
        <v>0</v>
      </c>
      <c r="AR33" s="137">
        <f t="shared" si="11"/>
        <v>0</v>
      </c>
      <c r="AS33" s="137">
        <f t="shared" si="11"/>
        <v>0</v>
      </c>
      <c r="AT33" s="137">
        <f t="shared" si="11"/>
        <v>0</v>
      </c>
      <c r="AU33" s="137">
        <f t="shared" si="11"/>
        <v>0</v>
      </c>
      <c r="AV33" s="137">
        <f t="shared" si="11"/>
        <v>0</v>
      </c>
      <c r="AW33" s="137">
        <f t="shared" si="11"/>
        <v>0</v>
      </c>
      <c r="AX33" s="137">
        <f t="shared" si="11"/>
        <v>0</v>
      </c>
      <c r="AY33" s="137">
        <f t="shared" si="11"/>
        <v>0</v>
      </c>
      <c r="AZ33" s="137">
        <f t="shared" si="11"/>
        <v>0</v>
      </c>
      <c r="BA33" s="137">
        <f t="shared" si="11"/>
        <v>0</v>
      </c>
      <c r="BB33" s="137">
        <f t="shared" si="11"/>
        <v>0</v>
      </c>
      <c r="BC33" s="137">
        <f t="shared" si="11"/>
        <v>0</v>
      </c>
      <c r="BD33" s="137">
        <f t="shared" si="11"/>
        <v>0</v>
      </c>
      <c r="BE33" s="137">
        <f t="shared" si="11"/>
        <v>0</v>
      </c>
      <c r="BF33" s="137">
        <f t="shared" si="11"/>
        <v>0</v>
      </c>
      <c r="BG33" s="137">
        <f t="shared" si="11"/>
        <v>0</v>
      </c>
      <c r="BH33" s="137">
        <f t="shared" si="11"/>
        <v>0</v>
      </c>
      <c r="BI33" s="137">
        <f t="shared" si="11"/>
        <v>0</v>
      </c>
      <c r="BJ33" s="137">
        <f t="shared" si="11"/>
        <v>0</v>
      </c>
      <c r="BK33" s="137">
        <f t="shared" si="11"/>
        <v>0</v>
      </c>
      <c r="BL33" s="137">
        <f t="shared" si="11"/>
        <v>0</v>
      </c>
      <c r="BM33" s="137">
        <f t="shared" si="11"/>
        <v>0</v>
      </c>
      <c r="BN33" s="137">
        <f t="shared" si="11"/>
        <v>0</v>
      </c>
      <c r="BO33" s="137">
        <f t="shared" si="11"/>
        <v>0</v>
      </c>
      <c r="BP33" s="137">
        <f t="shared" si="11"/>
        <v>0</v>
      </c>
      <c r="BQ33" s="137">
        <f t="shared" ref="BQ33:BW33" si="12">BQ31*BQ32</f>
        <v>0</v>
      </c>
      <c r="BR33" s="137">
        <f t="shared" si="12"/>
        <v>0</v>
      </c>
      <c r="BS33" s="137">
        <f t="shared" si="12"/>
        <v>0</v>
      </c>
      <c r="BT33" s="137">
        <f t="shared" si="12"/>
        <v>0</v>
      </c>
      <c r="BU33" s="137">
        <f t="shared" si="12"/>
        <v>0</v>
      </c>
      <c r="BV33" s="137">
        <f>BV31*BV32</f>
        <v>0</v>
      </c>
      <c r="BW33" s="137">
        <f t="shared" si="12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24.125" style="170" customWidth="1"/>
    <col min="2" max="2" width="3.75" style="170" customWidth="1"/>
    <col min="3" max="3" width="9" style="170" customWidth="1"/>
    <col min="4" max="6" width="4.25" style="170" hidden="1" customWidth="1"/>
    <col min="7" max="7" width="9.375" style="170" customWidth="1"/>
    <col min="8" max="9" width="4.5" style="170" hidden="1" customWidth="1"/>
    <col min="10" max="10" width="9.25" style="170" customWidth="1"/>
    <col min="11" max="11" width="4.25" style="170" hidden="1" customWidth="1"/>
    <col min="12" max="12" width="8.25" style="170" customWidth="1"/>
    <col min="13" max="13" width="4.25" style="170" hidden="1" customWidth="1"/>
    <col min="14" max="14" width="7.375" style="170" customWidth="1"/>
    <col min="15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3" width="4.5" style="170" hidden="1" customWidth="1"/>
    <col min="24" max="28" width="4.25" style="170" hidden="1" customWidth="1"/>
    <col min="29" max="31" width="4.5" style="170" hidden="1" customWidth="1"/>
    <col min="32" max="32" width="8.125" style="170" customWidth="1"/>
    <col min="33" max="41" width="4.25" style="170" hidden="1" customWidth="1"/>
    <col min="42" max="44" width="4.5" style="170" hidden="1" customWidth="1"/>
    <col min="45" max="45" width="4.25" style="170" hidden="1" customWidth="1"/>
    <col min="46" max="46" width="8.125" style="170" customWidth="1"/>
    <col min="47" max="48" width="4.25" style="170" hidden="1" customWidth="1"/>
    <col min="49" max="49" width="4.5" style="170" hidden="1" customWidth="1"/>
    <col min="50" max="50" width="8.125" style="170" customWidth="1"/>
    <col min="51" max="51" width="9" style="170" customWidth="1"/>
    <col min="52" max="52" width="4.5" style="170" hidden="1" customWidth="1"/>
    <col min="53" max="53" width="9" style="170" customWidth="1"/>
    <col min="54" max="58" width="4.5" style="170" hidden="1" customWidth="1"/>
    <col min="59" max="61" width="4.25" style="170" hidden="1" customWidth="1"/>
    <col min="62" max="62" width="8.125" style="170" customWidth="1"/>
    <col min="63" max="64" width="7.125" style="170" customWidth="1"/>
    <col min="65" max="66" width="4.25" style="170" hidden="1" customWidth="1"/>
    <col min="67" max="67" width="8.125" style="170" customWidth="1"/>
    <col min="68" max="73" width="4.5" style="170" hidden="1" customWidth="1"/>
    <col min="74" max="74" width="8.125" style="170" customWidth="1"/>
    <col min="75" max="75" width="3.875" style="170" hidden="1" customWidth="1"/>
    <col min="76" max="76" width="8.125" style="170" customWidth="1"/>
    <col min="77" max="77" width="4.5" style="170" hidden="1" customWidth="1"/>
    <col min="78" max="78" width="4.25" style="170" hidden="1" customWidth="1"/>
    <col min="79" max="79" width="7.625" style="170" customWidth="1"/>
    <col min="80" max="16384" width="12.625" style="170"/>
  </cols>
  <sheetData>
    <row r="1" spans="1:79" ht="18.75">
      <c r="A1" s="272" t="s">
        <v>172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15.75">
      <c r="B4" s="44"/>
      <c r="C4" s="274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1">
      <c r="B5" s="43"/>
      <c r="C5" s="43"/>
      <c r="D5" s="43"/>
      <c r="E5" s="43"/>
      <c r="F5" s="43"/>
      <c r="G5" s="43"/>
      <c r="H5" s="43"/>
      <c r="I5" s="43"/>
      <c r="J5" s="43"/>
      <c r="K5" s="45"/>
      <c r="L5" s="288" t="s">
        <v>112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6" t="s">
        <v>78</v>
      </c>
      <c r="B6" s="252"/>
      <c r="C6" s="47"/>
      <c r="D6" s="277" t="s">
        <v>79</v>
      </c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 ht="158.25">
      <c r="A7" s="253"/>
      <c r="B7" s="254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33" t="s">
        <v>107</v>
      </c>
      <c r="B8" s="192"/>
      <c r="C8" s="41"/>
      <c r="D8" s="16"/>
      <c r="E8" s="16"/>
      <c r="F8" s="16"/>
      <c r="G8" s="16"/>
      <c r="H8" s="16"/>
      <c r="I8" s="16"/>
      <c r="J8" s="16"/>
      <c r="K8" s="16"/>
      <c r="L8" s="16">
        <v>4</v>
      </c>
      <c r="M8" s="16"/>
      <c r="N8" s="16">
        <v>1.08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>
        <v>16.2</v>
      </c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53</v>
      </c>
      <c r="BB8" s="16"/>
      <c r="BC8" s="16"/>
      <c r="BD8" s="16"/>
      <c r="BE8" s="16"/>
      <c r="BF8" s="16"/>
      <c r="BG8" s="16"/>
      <c r="BH8" s="16"/>
      <c r="BI8" s="16"/>
      <c r="BJ8" s="16">
        <v>75</v>
      </c>
      <c r="BK8" s="16">
        <v>9.6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48"/>
      <c r="BZ8" s="48"/>
    </row>
    <row r="9" spans="1:79">
      <c r="A9" s="33" t="s">
        <v>137</v>
      </c>
      <c r="B9" s="192"/>
      <c r="C9" s="16"/>
      <c r="D9" s="16"/>
      <c r="E9" s="16"/>
      <c r="F9" s="16">
        <v>0</v>
      </c>
      <c r="G9" s="16"/>
      <c r="H9" s="16"/>
      <c r="I9" s="16"/>
      <c r="J9" s="16">
        <v>72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>
        <v>47</v>
      </c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48"/>
      <c r="BZ9" s="48"/>
    </row>
    <row r="10" spans="1:79">
      <c r="A10" s="33" t="s">
        <v>109</v>
      </c>
      <c r="B10" s="19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2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8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>
        <v>50</v>
      </c>
      <c r="BP10" s="16"/>
      <c r="BQ10" s="16"/>
      <c r="BR10" s="16"/>
      <c r="BS10" s="16"/>
      <c r="BT10" s="16"/>
      <c r="BU10" s="16"/>
      <c r="BV10" s="16"/>
      <c r="BW10" s="16"/>
      <c r="BX10" s="16"/>
      <c r="BY10" s="48"/>
      <c r="BZ10" s="48"/>
    </row>
    <row r="11" spans="1:79">
      <c r="A11" s="33" t="s">
        <v>71</v>
      </c>
      <c r="B11" s="19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48"/>
      <c r="BZ11" s="48"/>
    </row>
    <row r="12" spans="1:79">
      <c r="A12" s="33" t="s">
        <v>110</v>
      </c>
      <c r="B12" s="192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>
        <v>50</v>
      </c>
      <c r="BW12" s="16"/>
      <c r="BX12" s="16"/>
      <c r="BY12" s="48"/>
      <c r="BZ12" s="48"/>
    </row>
    <row r="13" spans="1:79">
      <c r="A13" s="33" t="s">
        <v>111</v>
      </c>
      <c r="B13" s="192"/>
      <c r="C13" s="16"/>
      <c r="D13" s="16"/>
      <c r="E13" s="16"/>
      <c r="F13" s="16"/>
      <c r="G13" s="16">
        <v>1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48"/>
      <c r="BZ13" s="48"/>
    </row>
    <row r="14" spans="1:79">
      <c r="A14" s="280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0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80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1</v>
      </c>
      <c r="H16" s="48">
        <f t="shared" si="0"/>
        <v>0</v>
      </c>
      <c r="I16" s="48">
        <f t="shared" si="0"/>
        <v>0</v>
      </c>
      <c r="J16" s="48">
        <f t="shared" si="0"/>
        <v>72</v>
      </c>
      <c r="K16" s="48">
        <f t="shared" si="0"/>
        <v>0</v>
      </c>
      <c r="L16" s="48">
        <f t="shared" si="0"/>
        <v>4</v>
      </c>
      <c r="M16" s="48">
        <f t="shared" si="0"/>
        <v>0</v>
      </c>
      <c r="N16" s="48">
        <f t="shared" si="0"/>
        <v>3.08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48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0</v>
      </c>
      <c r="AC16" s="48">
        <f t="shared" si="0"/>
        <v>0</v>
      </c>
      <c r="AD16" s="48">
        <f t="shared" si="0"/>
        <v>0</v>
      </c>
      <c r="AE16" s="48">
        <f t="shared" si="0"/>
        <v>0</v>
      </c>
      <c r="AF16" s="48">
        <f t="shared" si="0"/>
        <v>16.2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0</v>
      </c>
      <c r="AM16" s="48">
        <f t="shared" si="0"/>
        <v>0</v>
      </c>
      <c r="AN16" s="48">
        <f t="shared" si="0"/>
        <v>0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5</v>
      </c>
      <c r="AU16" s="48">
        <f t="shared" si="0"/>
        <v>0</v>
      </c>
      <c r="AV16" s="48">
        <f t="shared" si="0"/>
        <v>0</v>
      </c>
      <c r="AW16" s="48">
        <f t="shared" si="0"/>
        <v>0</v>
      </c>
      <c r="AX16" s="48">
        <f t="shared" si="0"/>
        <v>8</v>
      </c>
      <c r="AY16" s="48">
        <f t="shared" si="0"/>
        <v>47</v>
      </c>
      <c r="AZ16" s="48">
        <f t="shared" si="0"/>
        <v>0</v>
      </c>
      <c r="BA16" s="48">
        <f t="shared" si="0"/>
        <v>53</v>
      </c>
      <c r="BB16" s="48">
        <f t="shared" si="0"/>
        <v>0</v>
      </c>
      <c r="BC16" s="48">
        <f t="shared" si="0"/>
        <v>0</v>
      </c>
      <c r="BD16" s="48">
        <f t="shared" si="0"/>
        <v>0</v>
      </c>
      <c r="BE16" s="48">
        <f t="shared" si="0"/>
        <v>0</v>
      </c>
      <c r="BF16" s="48">
        <f t="shared" si="0"/>
        <v>0</v>
      </c>
      <c r="BG16" s="48">
        <f t="shared" si="0"/>
        <v>0</v>
      </c>
      <c r="BH16" s="48">
        <f t="shared" si="0"/>
        <v>0</v>
      </c>
      <c r="BI16" s="48">
        <f t="shared" si="0"/>
        <v>0</v>
      </c>
      <c r="BJ16" s="48">
        <f t="shared" si="0"/>
        <v>75</v>
      </c>
      <c r="BK16" s="48">
        <f t="shared" si="0"/>
        <v>9.6</v>
      </c>
      <c r="BL16" s="48">
        <f t="shared" si="0"/>
        <v>10</v>
      </c>
      <c r="BM16" s="48">
        <f t="shared" si="0"/>
        <v>0</v>
      </c>
      <c r="BN16" s="48">
        <f t="shared" si="0"/>
        <v>0</v>
      </c>
      <c r="BO16" s="48">
        <f t="shared" si="0"/>
        <v>50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50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idden="1">
      <c r="A17" s="278" t="s">
        <v>85</v>
      </c>
      <c r="B17" s="240"/>
      <c r="C17" s="49">
        <f>C18</f>
        <v>194</v>
      </c>
      <c r="D17" s="49">
        <f t="shared" ref="D17:BO17" si="1">C17</f>
        <v>194</v>
      </c>
      <c r="E17" s="49">
        <f t="shared" si="1"/>
        <v>194</v>
      </c>
      <c r="F17" s="49">
        <f t="shared" si="1"/>
        <v>194</v>
      </c>
      <c r="G17" s="49">
        <f t="shared" si="1"/>
        <v>194</v>
      </c>
      <c r="H17" s="49">
        <f t="shared" si="1"/>
        <v>194</v>
      </c>
      <c r="I17" s="49">
        <f t="shared" si="1"/>
        <v>194</v>
      </c>
      <c r="J17" s="49">
        <f t="shared" si="1"/>
        <v>194</v>
      </c>
      <c r="K17" s="49">
        <f t="shared" si="1"/>
        <v>194</v>
      </c>
      <c r="L17" s="49">
        <f t="shared" si="1"/>
        <v>194</v>
      </c>
      <c r="M17" s="49">
        <f t="shared" si="1"/>
        <v>194</v>
      </c>
      <c r="N17" s="49">
        <f t="shared" si="1"/>
        <v>194</v>
      </c>
      <c r="O17" s="49">
        <f t="shared" si="1"/>
        <v>194</v>
      </c>
      <c r="P17" s="49">
        <f t="shared" si="1"/>
        <v>194</v>
      </c>
      <c r="Q17" s="49">
        <f t="shared" si="1"/>
        <v>194</v>
      </c>
      <c r="R17" s="49">
        <f t="shared" si="1"/>
        <v>194</v>
      </c>
      <c r="S17" s="49">
        <f t="shared" si="1"/>
        <v>194</v>
      </c>
      <c r="T17" s="49">
        <f t="shared" si="1"/>
        <v>194</v>
      </c>
      <c r="U17" s="49">
        <f t="shared" si="1"/>
        <v>194</v>
      </c>
      <c r="V17" s="49">
        <f t="shared" si="1"/>
        <v>194</v>
      </c>
      <c r="W17" s="49">
        <f t="shared" si="1"/>
        <v>194</v>
      </c>
      <c r="X17" s="49">
        <f t="shared" si="1"/>
        <v>194</v>
      </c>
      <c r="Y17" s="49">
        <f t="shared" si="1"/>
        <v>194</v>
      </c>
      <c r="Z17" s="49">
        <f t="shared" si="1"/>
        <v>194</v>
      </c>
      <c r="AA17" s="49">
        <f t="shared" si="1"/>
        <v>194</v>
      </c>
      <c r="AB17" s="49">
        <f t="shared" si="1"/>
        <v>194</v>
      </c>
      <c r="AC17" s="49">
        <f t="shared" si="1"/>
        <v>194</v>
      </c>
      <c r="AD17" s="49">
        <f t="shared" si="1"/>
        <v>194</v>
      </c>
      <c r="AE17" s="49">
        <f t="shared" si="1"/>
        <v>194</v>
      </c>
      <c r="AF17" s="49">
        <f t="shared" si="1"/>
        <v>194</v>
      </c>
      <c r="AG17" s="49">
        <f t="shared" si="1"/>
        <v>194</v>
      </c>
      <c r="AH17" s="49">
        <f t="shared" si="1"/>
        <v>194</v>
      </c>
      <c r="AI17" s="49">
        <f t="shared" si="1"/>
        <v>194</v>
      </c>
      <c r="AJ17" s="49">
        <f t="shared" si="1"/>
        <v>194</v>
      </c>
      <c r="AK17" s="49">
        <f t="shared" si="1"/>
        <v>194</v>
      </c>
      <c r="AL17" s="49">
        <f t="shared" si="1"/>
        <v>194</v>
      </c>
      <c r="AM17" s="49">
        <f t="shared" si="1"/>
        <v>194</v>
      </c>
      <c r="AN17" s="49">
        <f t="shared" si="1"/>
        <v>194</v>
      </c>
      <c r="AO17" s="49">
        <f t="shared" si="1"/>
        <v>194</v>
      </c>
      <c r="AP17" s="49">
        <f t="shared" si="1"/>
        <v>194</v>
      </c>
      <c r="AQ17" s="49">
        <f t="shared" si="1"/>
        <v>194</v>
      </c>
      <c r="AR17" s="49">
        <f t="shared" si="1"/>
        <v>194</v>
      </c>
      <c r="AS17" s="49">
        <f t="shared" si="1"/>
        <v>194</v>
      </c>
      <c r="AT17" s="49">
        <f t="shared" si="1"/>
        <v>194</v>
      </c>
      <c r="AU17" s="49">
        <f t="shared" si="1"/>
        <v>194</v>
      </c>
      <c r="AV17" s="49">
        <f t="shared" si="1"/>
        <v>194</v>
      </c>
      <c r="AW17" s="49">
        <f t="shared" si="1"/>
        <v>194</v>
      </c>
      <c r="AX17" s="49">
        <f t="shared" si="1"/>
        <v>194</v>
      </c>
      <c r="AY17" s="49">
        <f t="shared" si="1"/>
        <v>194</v>
      </c>
      <c r="AZ17" s="49">
        <f t="shared" si="1"/>
        <v>194</v>
      </c>
      <c r="BA17" s="49">
        <f t="shared" si="1"/>
        <v>194</v>
      </c>
      <c r="BB17" s="49">
        <f t="shared" si="1"/>
        <v>194</v>
      </c>
      <c r="BC17" s="49">
        <f t="shared" si="1"/>
        <v>194</v>
      </c>
      <c r="BD17" s="49">
        <f t="shared" si="1"/>
        <v>194</v>
      </c>
      <c r="BE17" s="49">
        <f t="shared" si="1"/>
        <v>194</v>
      </c>
      <c r="BF17" s="49">
        <f t="shared" si="1"/>
        <v>194</v>
      </c>
      <c r="BG17" s="49">
        <f t="shared" si="1"/>
        <v>194</v>
      </c>
      <c r="BH17" s="49">
        <f t="shared" si="1"/>
        <v>194</v>
      </c>
      <c r="BI17" s="49">
        <f t="shared" si="1"/>
        <v>194</v>
      </c>
      <c r="BJ17" s="49">
        <f t="shared" si="1"/>
        <v>194</v>
      </c>
      <c r="BK17" s="49">
        <f t="shared" si="1"/>
        <v>194</v>
      </c>
      <c r="BL17" s="49">
        <f t="shared" si="1"/>
        <v>194</v>
      </c>
      <c r="BM17" s="49">
        <f t="shared" si="1"/>
        <v>194</v>
      </c>
      <c r="BN17" s="49">
        <f t="shared" si="1"/>
        <v>194</v>
      </c>
      <c r="BO17" s="49">
        <f t="shared" si="1"/>
        <v>194</v>
      </c>
      <c r="BP17" s="49">
        <f t="shared" ref="BP17:BZ17" si="2">BO17</f>
        <v>194</v>
      </c>
      <c r="BQ17" s="49">
        <f t="shared" si="2"/>
        <v>194</v>
      </c>
      <c r="BR17" s="49">
        <f t="shared" si="2"/>
        <v>194</v>
      </c>
      <c r="BS17" s="49">
        <f t="shared" si="2"/>
        <v>194</v>
      </c>
      <c r="BT17" s="49">
        <f t="shared" si="2"/>
        <v>194</v>
      </c>
      <c r="BU17" s="49">
        <f t="shared" si="2"/>
        <v>194</v>
      </c>
      <c r="BV17" s="49">
        <f t="shared" si="2"/>
        <v>194</v>
      </c>
      <c r="BW17" s="49">
        <f t="shared" si="2"/>
        <v>194</v>
      </c>
      <c r="BX17" s="49">
        <f t="shared" si="2"/>
        <v>194</v>
      </c>
      <c r="BY17" s="49">
        <f t="shared" si="2"/>
        <v>194</v>
      </c>
      <c r="BZ17" s="49">
        <f t="shared" si="2"/>
        <v>194</v>
      </c>
    </row>
    <row r="18" spans="1:79" ht="20.25" thickBot="1">
      <c r="A18" s="279" t="s">
        <v>85</v>
      </c>
      <c r="B18" s="240"/>
      <c r="C18" s="178">
        <v>194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9" t="s">
        <v>86</v>
      </c>
      <c r="B19" s="240"/>
      <c r="C19" s="50"/>
      <c r="D19" s="51">
        <f t="shared" ref="D19:E19" si="3">D16*D17/1000</f>
        <v>0</v>
      </c>
      <c r="E19" s="51">
        <f t="shared" si="3"/>
        <v>0</v>
      </c>
      <c r="F19" s="61">
        <f t="shared" ref="F19:G19" si="4">F16*F17</f>
        <v>0</v>
      </c>
      <c r="G19" s="53">
        <f t="shared" si="4"/>
        <v>194</v>
      </c>
      <c r="H19" s="53">
        <f t="shared" ref="H19:BZ19" si="5">H16*H17/1000</f>
        <v>0</v>
      </c>
      <c r="I19" s="53">
        <f t="shared" si="5"/>
        <v>0</v>
      </c>
      <c r="J19" s="53">
        <f t="shared" si="5"/>
        <v>13.968</v>
      </c>
      <c r="K19" s="53">
        <f t="shared" si="5"/>
        <v>0</v>
      </c>
      <c r="L19" s="53">
        <f t="shared" si="5"/>
        <v>0.77600000000000002</v>
      </c>
      <c r="M19" s="53">
        <f t="shared" si="5"/>
        <v>0</v>
      </c>
      <c r="N19" s="53">
        <f t="shared" si="5"/>
        <v>0.59750000000000003</v>
      </c>
      <c r="O19" s="53">
        <f t="shared" si="5"/>
        <v>0</v>
      </c>
      <c r="P19" s="53">
        <f t="shared" si="5"/>
        <v>0</v>
      </c>
      <c r="Q19" s="53">
        <f t="shared" si="5"/>
        <v>0</v>
      </c>
      <c r="R19" s="53">
        <f t="shared" si="5"/>
        <v>0</v>
      </c>
      <c r="S19" s="53">
        <f t="shared" si="5"/>
        <v>0</v>
      </c>
      <c r="T19" s="53">
        <f t="shared" si="5"/>
        <v>0</v>
      </c>
      <c r="U19" s="53">
        <f t="shared" si="5"/>
        <v>0</v>
      </c>
      <c r="V19" s="53">
        <f t="shared" si="5"/>
        <v>0</v>
      </c>
      <c r="W19" s="53">
        <f t="shared" si="5"/>
        <v>0</v>
      </c>
      <c r="X19" s="53">
        <f t="shared" si="5"/>
        <v>0</v>
      </c>
      <c r="Y19" s="53">
        <f t="shared" si="5"/>
        <v>0</v>
      </c>
      <c r="Z19" s="53">
        <f t="shared" si="5"/>
        <v>0</v>
      </c>
      <c r="AA19" s="53">
        <f t="shared" si="5"/>
        <v>0</v>
      </c>
      <c r="AB19" s="53">
        <f t="shared" si="5"/>
        <v>0</v>
      </c>
      <c r="AC19" s="53">
        <f t="shared" si="5"/>
        <v>0</v>
      </c>
      <c r="AD19" s="53">
        <f t="shared" si="5"/>
        <v>0</v>
      </c>
      <c r="AE19" s="53">
        <f t="shared" si="5"/>
        <v>0</v>
      </c>
      <c r="AF19" s="53">
        <f t="shared" si="5"/>
        <v>3.1427999999999998</v>
      </c>
      <c r="AG19" s="53">
        <f t="shared" si="5"/>
        <v>0</v>
      </c>
      <c r="AH19" s="53">
        <f t="shared" si="5"/>
        <v>0</v>
      </c>
      <c r="AI19" s="53">
        <f t="shared" si="5"/>
        <v>0</v>
      </c>
      <c r="AJ19" s="53">
        <f t="shared" si="5"/>
        <v>0</v>
      </c>
      <c r="AK19" s="53">
        <f t="shared" si="5"/>
        <v>0</v>
      </c>
      <c r="AL19" s="53">
        <f t="shared" si="5"/>
        <v>0</v>
      </c>
      <c r="AM19" s="53">
        <f t="shared" si="5"/>
        <v>0</v>
      </c>
      <c r="AN19" s="53">
        <f t="shared" si="5"/>
        <v>0</v>
      </c>
      <c r="AO19" s="53">
        <f t="shared" si="5"/>
        <v>0</v>
      </c>
      <c r="AP19" s="53">
        <f t="shared" si="5"/>
        <v>0</v>
      </c>
      <c r="AQ19" s="53">
        <f t="shared" si="5"/>
        <v>0</v>
      </c>
      <c r="AR19" s="53">
        <f t="shared" si="5"/>
        <v>0</v>
      </c>
      <c r="AS19" s="53">
        <f t="shared" si="5"/>
        <v>0</v>
      </c>
      <c r="AT19" s="53">
        <f t="shared" si="5"/>
        <v>0.97</v>
      </c>
      <c r="AU19" s="53">
        <f t="shared" si="5"/>
        <v>0</v>
      </c>
      <c r="AV19" s="53">
        <f t="shared" si="5"/>
        <v>0</v>
      </c>
      <c r="AW19" s="53">
        <f t="shared" si="5"/>
        <v>0</v>
      </c>
      <c r="AX19" s="53">
        <f t="shared" si="5"/>
        <v>1.552</v>
      </c>
      <c r="AY19" s="53">
        <f t="shared" si="5"/>
        <v>9.1180000000000003</v>
      </c>
      <c r="AZ19" s="53">
        <f t="shared" si="5"/>
        <v>0</v>
      </c>
      <c r="BA19" s="53">
        <f t="shared" si="5"/>
        <v>10.282</v>
      </c>
      <c r="BB19" s="53">
        <f t="shared" si="5"/>
        <v>0</v>
      </c>
      <c r="BC19" s="53">
        <f t="shared" si="5"/>
        <v>0</v>
      </c>
      <c r="BD19" s="53">
        <f t="shared" si="5"/>
        <v>0</v>
      </c>
      <c r="BE19" s="53">
        <f t="shared" si="5"/>
        <v>0</v>
      </c>
      <c r="BF19" s="53">
        <f t="shared" si="5"/>
        <v>0</v>
      </c>
      <c r="BG19" s="53">
        <f t="shared" si="5"/>
        <v>0</v>
      </c>
      <c r="BH19" s="53">
        <f t="shared" si="5"/>
        <v>0</v>
      </c>
      <c r="BI19" s="53">
        <f t="shared" si="5"/>
        <v>0</v>
      </c>
      <c r="BJ19" s="53">
        <f t="shared" si="5"/>
        <v>14.55</v>
      </c>
      <c r="BK19" s="53">
        <f t="shared" si="5"/>
        <v>1.8624000000000001</v>
      </c>
      <c r="BL19" s="53">
        <f t="shared" si="5"/>
        <v>1.94</v>
      </c>
      <c r="BM19" s="53">
        <f t="shared" si="5"/>
        <v>0</v>
      </c>
      <c r="BN19" s="53">
        <f t="shared" si="5"/>
        <v>0</v>
      </c>
      <c r="BO19" s="53">
        <f t="shared" si="5"/>
        <v>9.6999999999999993</v>
      </c>
      <c r="BP19" s="53">
        <f t="shared" si="5"/>
        <v>0</v>
      </c>
      <c r="BQ19" s="53">
        <f t="shared" si="5"/>
        <v>0</v>
      </c>
      <c r="BR19" s="53">
        <f t="shared" si="5"/>
        <v>0</v>
      </c>
      <c r="BS19" s="53">
        <f t="shared" si="5"/>
        <v>0</v>
      </c>
      <c r="BT19" s="53">
        <f t="shared" si="5"/>
        <v>0</v>
      </c>
      <c r="BU19" s="53">
        <f t="shared" si="5"/>
        <v>0</v>
      </c>
      <c r="BV19" s="53">
        <f t="shared" si="5"/>
        <v>9.6999999999999993</v>
      </c>
      <c r="BW19" s="53">
        <f t="shared" si="5"/>
        <v>0</v>
      </c>
      <c r="BX19" s="53">
        <f t="shared" si="5"/>
        <v>11.64</v>
      </c>
      <c r="BY19" s="51">
        <f t="shared" si="5"/>
        <v>0</v>
      </c>
      <c r="BZ19" s="51">
        <f t="shared" si="5"/>
        <v>0</v>
      </c>
    </row>
    <row r="20" spans="1:79">
      <c r="A20" s="279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9" t="s">
        <v>87</v>
      </c>
      <c r="B21" s="240"/>
      <c r="C21" s="55">
        <f>SUM(D21:BZ21)</f>
        <v>11834</v>
      </c>
      <c r="D21" s="56">
        <f t="shared" ref="D21:BZ21" si="6">D19*D20</f>
        <v>0</v>
      </c>
      <c r="E21" s="56">
        <f t="shared" si="6"/>
        <v>0</v>
      </c>
      <c r="F21" s="61">
        <f t="shared" si="6"/>
        <v>0</v>
      </c>
      <c r="G21" s="53">
        <f t="shared" si="6"/>
        <v>1164</v>
      </c>
      <c r="H21" s="53">
        <f t="shared" si="6"/>
        <v>0</v>
      </c>
      <c r="I21" s="53">
        <f t="shared" si="6"/>
        <v>0</v>
      </c>
      <c r="J21" s="53">
        <f t="shared" si="6"/>
        <v>1187.28</v>
      </c>
      <c r="K21" s="53">
        <f t="shared" si="6"/>
        <v>0</v>
      </c>
      <c r="L21" s="53">
        <f t="shared" si="6"/>
        <v>108.64</v>
      </c>
      <c r="M21" s="53">
        <f t="shared" si="6"/>
        <v>0</v>
      </c>
      <c r="N21" s="53">
        <f t="shared" si="6"/>
        <v>5.9749999999999996</v>
      </c>
      <c r="O21" s="53">
        <f t="shared" si="6"/>
        <v>0</v>
      </c>
      <c r="P21" s="53">
        <f t="shared" si="6"/>
        <v>0</v>
      </c>
      <c r="Q21" s="53">
        <f t="shared" si="6"/>
        <v>0</v>
      </c>
      <c r="R21" s="53">
        <f t="shared" si="6"/>
        <v>0</v>
      </c>
      <c r="S21" s="53">
        <f t="shared" si="6"/>
        <v>0</v>
      </c>
      <c r="T21" s="53">
        <f t="shared" si="6"/>
        <v>0</v>
      </c>
      <c r="U21" s="53">
        <f t="shared" si="6"/>
        <v>0</v>
      </c>
      <c r="V21" s="53">
        <f t="shared" si="6"/>
        <v>0</v>
      </c>
      <c r="W21" s="53">
        <f t="shared" si="6"/>
        <v>0</v>
      </c>
      <c r="X21" s="53">
        <f t="shared" si="6"/>
        <v>0</v>
      </c>
      <c r="Y21" s="53">
        <f t="shared" si="6"/>
        <v>0</v>
      </c>
      <c r="Z21" s="53">
        <f t="shared" si="6"/>
        <v>0</v>
      </c>
      <c r="AA21" s="53">
        <f t="shared" si="6"/>
        <v>0</v>
      </c>
      <c r="AB21" s="53">
        <f t="shared" si="6"/>
        <v>0</v>
      </c>
      <c r="AC21" s="53">
        <f t="shared" si="6"/>
        <v>0</v>
      </c>
      <c r="AD21" s="53">
        <f t="shared" si="6"/>
        <v>0</v>
      </c>
      <c r="AE21" s="53">
        <f t="shared" si="6"/>
        <v>0</v>
      </c>
      <c r="AF21" s="53">
        <f t="shared" si="6"/>
        <v>172.85400000000001</v>
      </c>
      <c r="AG21" s="53">
        <f t="shared" si="6"/>
        <v>0</v>
      </c>
      <c r="AH21" s="53">
        <f t="shared" si="6"/>
        <v>0</v>
      </c>
      <c r="AI21" s="53">
        <f t="shared" si="6"/>
        <v>0</v>
      </c>
      <c r="AJ21" s="53">
        <f t="shared" si="6"/>
        <v>0</v>
      </c>
      <c r="AK21" s="53">
        <f t="shared" si="6"/>
        <v>0</v>
      </c>
      <c r="AL21" s="53">
        <f t="shared" si="6"/>
        <v>0</v>
      </c>
      <c r="AM21" s="53">
        <f t="shared" si="6"/>
        <v>0</v>
      </c>
      <c r="AN21" s="53">
        <f t="shared" si="6"/>
        <v>0</v>
      </c>
      <c r="AO21" s="53">
        <f t="shared" si="6"/>
        <v>0</v>
      </c>
      <c r="AP21" s="53">
        <f t="shared" si="6"/>
        <v>0</v>
      </c>
      <c r="AQ21" s="53">
        <f t="shared" si="6"/>
        <v>0</v>
      </c>
      <c r="AR21" s="53">
        <f t="shared" si="6"/>
        <v>0</v>
      </c>
      <c r="AS21" s="53">
        <f t="shared" si="6"/>
        <v>0</v>
      </c>
      <c r="AT21" s="53">
        <f t="shared" si="6"/>
        <v>582</v>
      </c>
      <c r="AU21" s="53">
        <f t="shared" si="6"/>
        <v>0</v>
      </c>
      <c r="AV21" s="53">
        <f t="shared" si="6"/>
        <v>0</v>
      </c>
      <c r="AW21" s="53">
        <f t="shared" si="6"/>
        <v>0</v>
      </c>
      <c r="AX21" s="53">
        <f t="shared" si="6"/>
        <v>425.24799999999999</v>
      </c>
      <c r="AY21" s="53">
        <f t="shared" si="6"/>
        <v>4103.1000000000004</v>
      </c>
      <c r="AZ21" s="53">
        <f t="shared" si="6"/>
        <v>0</v>
      </c>
      <c r="BA21" s="53">
        <f t="shared" si="6"/>
        <v>1850.76</v>
      </c>
      <c r="BB21" s="53">
        <f t="shared" si="6"/>
        <v>0</v>
      </c>
      <c r="BC21" s="53">
        <f t="shared" si="6"/>
        <v>0</v>
      </c>
      <c r="BD21" s="53">
        <f t="shared" si="6"/>
        <v>0</v>
      </c>
      <c r="BE21" s="53">
        <f t="shared" si="6"/>
        <v>0</v>
      </c>
      <c r="BF21" s="53">
        <f t="shared" si="6"/>
        <v>0</v>
      </c>
      <c r="BG21" s="53">
        <f t="shared" si="6"/>
        <v>0</v>
      </c>
      <c r="BH21" s="53">
        <f t="shared" si="6"/>
        <v>0</v>
      </c>
      <c r="BI21" s="53">
        <f t="shared" si="6"/>
        <v>0</v>
      </c>
      <c r="BJ21" s="53">
        <f t="shared" si="6"/>
        <v>509.25</v>
      </c>
      <c r="BK21" s="53">
        <f t="shared" si="6"/>
        <v>40.972799999999999</v>
      </c>
      <c r="BL21" s="53">
        <f t="shared" si="6"/>
        <v>54.32</v>
      </c>
      <c r="BM21" s="53">
        <f t="shared" si="6"/>
        <v>0</v>
      </c>
      <c r="BN21" s="53">
        <f t="shared" si="6"/>
        <v>0</v>
      </c>
      <c r="BO21" s="53">
        <f t="shared" si="6"/>
        <v>291</v>
      </c>
      <c r="BP21" s="53">
        <f t="shared" si="6"/>
        <v>0</v>
      </c>
      <c r="BQ21" s="53">
        <f t="shared" si="6"/>
        <v>0</v>
      </c>
      <c r="BR21" s="53">
        <f t="shared" si="6"/>
        <v>0</v>
      </c>
      <c r="BS21" s="53">
        <f t="shared" si="6"/>
        <v>0</v>
      </c>
      <c r="BT21" s="53">
        <f t="shared" si="6"/>
        <v>0</v>
      </c>
      <c r="BU21" s="53">
        <f t="shared" si="6"/>
        <v>0</v>
      </c>
      <c r="BV21" s="53">
        <f t="shared" si="6"/>
        <v>873</v>
      </c>
      <c r="BW21" s="53">
        <f t="shared" si="6"/>
        <v>0</v>
      </c>
      <c r="BX21" s="53">
        <f t="shared" si="6"/>
        <v>465.6</v>
      </c>
      <c r="BY21" s="56">
        <f t="shared" si="6"/>
        <v>0</v>
      </c>
      <c r="BZ21" s="56">
        <f t="shared" si="6"/>
        <v>0</v>
      </c>
    </row>
    <row r="22" spans="1:79" ht="15.75" customHeight="1">
      <c r="A22" s="279" t="s">
        <v>88</v>
      </c>
      <c r="B22" s="240"/>
      <c r="C22" s="195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2"/>
      <c r="B28" s="240"/>
      <c r="C28" s="16"/>
      <c r="D28" s="16">
        <f t="shared" ref="D28:BO28" si="7">SUM(D8:D15)</f>
        <v>0</v>
      </c>
      <c r="E28" s="16">
        <f t="shared" si="7"/>
        <v>0</v>
      </c>
      <c r="F28" s="16">
        <f t="shared" si="7"/>
        <v>0</v>
      </c>
      <c r="G28" s="16">
        <f t="shared" si="7"/>
        <v>1</v>
      </c>
      <c r="H28" s="16">
        <f t="shared" si="7"/>
        <v>0</v>
      </c>
      <c r="I28" s="16">
        <f t="shared" si="7"/>
        <v>0</v>
      </c>
      <c r="J28" s="16">
        <f t="shared" si="7"/>
        <v>72</v>
      </c>
      <c r="K28" s="16">
        <f t="shared" si="7"/>
        <v>0</v>
      </c>
      <c r="L28" s="16">
        <f t="shared" si="7"/>
        <v>4</v>
      </c>
      <c r="M28" s="16">
        <f t="shared" si="7"/>
        <v>0</v>
      </c>
      <c r="N28" s="16">
        <f t="shared" si="7"/>
        <v>3.08</v>
      </c>
      <c r="O28" s="16">
        <f t="shared" si="7"/>
        <v>0</v>
      </c>
      <c r="P28" s="16">
        <f t="shared" si="7"/>
        <v>0</v>
      </c>
      <c r="Q28" s="16">
        <f t="shared" si="7"/>
        <v>0</v>
      </c>
      <c r="R28" s="16">
        <f t="shared" si="7"/>
        <v>0</v>
      </c>
      <c r="S28" s="16">
        <f t="shared" si="7"/>
        <v>0</v>
      </c>
      <c r="T28" s="16">
        <f t="shared" si="7"/>
        <v>0</v>
      </c>
      <c r="U28" s="16">
        <f t="shared" si="7"/>
        <v>0</v>
      </c>
      <c r="V28" s="16">
        <f t="shared" si="7"/>
        <v>0</v>
      </c>
      <c r="W28" s="16">
        <f t="shared" si="7"/>
        <v>0</v>
      </c>
      <c r="X28" s="16">
        <f t="shared" si="7"/>
        <v>0</v>
      </c>
      <c r="Y28" s="16">
        <f t="shared" si="7"/>
        <v>0</v>
      </c>
      <c r="Z28" s="16">
        <f t="shared" si="7"/>
        <v>0</v>
      </c>
      <c r="AA28" s="16">
        <f t="shared" si="7"/>
        <v>0</v>
      </c>
      <c r="AB28" s="16">
        <f t="shared" si="7"/>
        <v>0</v>
      </c>
      <c r="AC28" s="16">
        <f t="shared" si="7"/>
        <v>0</v>
      </c>
      <c r="AD28" s="16">
        <f t="shared" si="7"/>
        <v>0</v>
      </c>
      <c r="AE28" s="16">
        <f t="shared" si="7"/>
        <v>0</v>
      </c>
      <c r="AF28" s="16">
        <f t="shared" si="7"/>
        <v>16.2</v>
      </c>
      <c r="AG28" s="16">
        <f t="shared" si="7"/>
        <v>0</v>
      </c>
      <c r="AH28" s="16">
        <f t="shared" si="7"/>
        <v>0</v>
      </c>
      <c r="AI28" s="16">
        <f t="shared" si="7"/>
        <v>0</v>
      </c>
      <c r="AJ28" s="16">
        <f t="shared" si="7"/>
        <v>0</v>
      </c>
      <c r="AK28" s="16">
        <f t="shared" si="7"/>
        <v>0</v>
      </c>
      <c r="AL28" s="16">
        <f t="shared" si="7"/>
        <v>0</v>
      </c>
      <c r="AM28" s="16">
        <f t="shared" si="7"/>
        <v>0</v>
      </c>
      <c r="AN28" s="16">
        <f t="shared" si="7"/>
        <v>0</v>
      </c>
      <c r="AO28" s="16">
        <f t="shared" si="7"/>
        <v>0</v>
      </c>
      <c r="AP28" s="16">
        <f t="shared" si="7"/>
        <v>0</v>
      </c>
      <c r="AQ28" s="16">
        <f t="shared" si="7"/>
        <v>0</v>
      </c>
      <c r="AR28" s="16">
        <f t="shared" si="7"/>
        <v>0</v>
      </c>
      <c r="AS28" s="16">
        <f t="shared" si="7"/>
        <v>0</v>
      </c>
      <c r="AT28" s="16">
        <f t="shared" si="7"/>
        <v>5</v>
      </c>
      <c r="AU28" s="16">
        <f t="shared" si="7"/>
        <v>0</v>
      </c>
      <c r="AV28" s="16">
        <f t="shared" si="7"/>
        <v>0</v>
      </c>
      <c r="AW28" s="16">
        <f t="shared" si="7"/>
        <v>0</v>
      </c>
      <c r="AX28" s="16">
        <f t="shared" si="7"/>
        <v>8</v>
      </c>
      <c r="AY28" s="16">
        <f t="shared" si="7"/>
        <v>47</v>
      </c>
      <c r="AZ28" s="16">
        <f t="shared" si="7"/>
        <v>0</v>
      </c>
      <c r="BA28" s="16">
        <f t="shared" si="7"/>
        <v>53</v>
      </c>
      <c r="BB28" s="16">
        <f t="shared" si="7"/>
        <v>0</v>
      </c>
      <c r="BC28" s="16">
        <f t="shared" si="7"/>
        <v>0</v>
      </c>
      <c r="BD28" s="16">
        <f t="shared" si="7"/>
        <v>0</v>
      </c>
      <c r="BE28" s="16">
        <f t="shared" si="7"/>
        <v>0</v>
      </c>
      <c r="BF28" s="16">
        <f t="shared" si="7"/>
        <v>0</v>
      </c>
      <c r="BG28" s="16">
        <f t="shared" si="7"/>
        <v>0</v>
      </c>
      <c r="BH28" s="16">
        <f t="shared" si="7"/>
        <v>0</v>
      </c>
      <c r="BI28" s="16">
        <f t="shared" si="7"/>
        <v>0</v>
      </c>
      <c r="BJ28" s="16">
        <f t="shared" si="7"/>
        <v>75</v>
      </c>
      <c r="BK28" s="16">
        <f t="shared" si="7"/>
        <v>9.6</v>
      </c>
      <c r="BL28" s="16">
        <f t="shared" si="7"/>
        <v>10</v>
      </c>
      <c r="BM28" s="16">
        <f t="shared" si="7"/>
        <v>0</v>
      </c>
      <c r="BN28" s="16">
        <f t="shared" si="7"/>
        <v>0</v>
      </c>
      <c r="BO28" s="16">
        <f t="shared" si="7"/>
        <v>50</v>
      </c>
      <c r="BP28" s="16">
        <f t="shared" ref="BP28:BX28" si="8">SUM(BP8:BP15)</f>
        <v>0</v>
      </c>
      <c r="BQ28" s="16">
        <f t="shared" si="8"/>
        <v>0</v>
      </c>
      <c r="BR28" s="16">
        <f t="shared" si="8"/>
        <v>0</v>
      </c>
      <c r="BS28" s="16">
        <f t="shared" si="8"/>
        <v>0</v>
      </c>
      <c r="BT28" s="16">
        <f t="shared" si="8"/>
        <v>0</v>
      </c>
      <c r="BU28" s="16">
        <f t="shared" si="8"/>
        <v>0</v>
      </c>
      <c r="BV28" s="16">
        <f t="shared" si="8"/>
        <v>50</v>
      </c>
      <c r="BW28" s="16">
        <f t="shared" si="8"/>
        <v>0</v>
      </c>
      <c r="BX28" s="16">
        <f t="shared" si="8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9">D29</f>
        <v>0</v>
      </c>
      <c r="F29" s="118">
        <f t="shared" si="9"/>
        <v>0</v>
      </c>
      <c r="G29" s="118">
        <f t="shared" si="9"/>
        <v>0</v>
      </c>
      <c r="H29" s="118">
        <f t="shared" si="9"/>
        <v>0</v>
      </c>
      <c r="I29" s="118">
        <f t="shared" si="9"/>
        <v>0</v>
      </c>
      <c r="J29" s="118">
        <f t="shared" si="9"/>
        <v>0</v>
      </c>
      <c r="K29" s="118">
        <f t="shared" si="9"/>
        <v>0</v>
      </c>
      <c r="L29" s="118">
        <f t="shared" si="9"/>
        <v>0</v>
      </c>
      <c r="M29" s="118">
        <f t="shared" si="9"/>
        <v>0</v>
      </c>
      <c r="N29" s="118">
        <f t="shared" si="9"/>
        <v>0</v>
      </c>
      <c r="O29" s="118">
        <f t="shared" si="9"/>
        <v>0</v>
      </c>
      <c r="P29" s="118">
        <f t="shared" si="9"/>
        <v>0</v>
      </c>
      <c r="Q29" s="118">
        <f t="shared" si="9"/>
        <v>0</v>
      </c>
      <c r="R29" s="118">
        <f t="shared" si="9"/>
        <v>0</v>
      </c>
      <c r="S29" s="118">
        <f t="shared" si="9"/>
        <v>0</v>
      </c>
      <c r="T29" s="118">
        <f t="shared" si="9"/>
        <v>0</v>
      </c>
      <c r="U29" s="118">
        <f t="shared" si="9"/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8">
        <f t="shared" si="9"/>
        <v>0</v>
      </c>
      <c r="AH29" s="118">
        <f t="shared" si="9"/>
        <v>0</v>
      </c>
      <c r="AI29" s="118">
        <f t="shared" si="9"/>
        <v>0</v>
      </c>
      <c r="AJ29" s="118">
        <f t="shared" si="9"/>
        <v>0</v>
      </c>
      <c r="AK29" s="118">
        <f t="shared" si="9"/>
        <v>0</v>
      </c>
      <c r="AL29" s="118">
        <f t="shared" si="9"/>
        <v>0</v>
      </c>
      <c r="AM29" s="118">
        <f t="shared" si="9"/>
        <v>0</v>
      </c>
      <c r="AN29" s="118">
        <f t="shared" si="9"/>
        <v>0</v>
      </c>
      <c r="AO29" s="118">
        <f t="shared" si="9"/>
        <v>0</v>
      </c>
      <c r="AP29" s="118">
        <f t="shared" si="9"/>
        <v>0</v>
      </c>
      <c r="AQ29" s="118">
        <f t="shared" si="9"/>
        <v>0</v>
      </c>
      <c r="AR29" s="118">
        <f t="shared" si="9"/>
        <v>0</v>
      </c>
      <c r="AS29" s="118">
        <f t="shared" si="9"/>
        <v>0</v>
      </c>
      <c r="AT29" s="118">
        <f t="shared" si="9"/>
        <v>0</v>
      </c>
      <c r="AU29" s="118">
        <f t="shared" si="9"/>
        <v>0</v>
      </c>
      <c r="AV29" s="118">
        <f t="shared" si="9"/>
        <v>0</v>
      </c>
      <c r="AW29" s="118">
        <f t="shared" si="9"/>
        <v>0</v>
      </c>
      <c r="AX29" s="118">
        <f t="shared" si="9"/>
        <v>0</v>
      </c>
      <c r="AY29" s="118">
        <f t="shared" si="9"/>
        <v>0</v>
      </c>
      <c r="AZ29" s="118">
        <f t="shared" si="9"/>
        <v>0</v>
      </c>
      <c r="BA29" s="118">
        <f t="shared" si="9"/>
        <v>0</v>
      </c>
      <c r="BB29" s="118">
        <f t="shared" si="9"/>
        <v>0</v>
      </c>
      <c r="BC29" s="118">
        <f t="shared" si="9"/>
        <v>0</v>
      </c>
      <c r="BD29" s="118">
        <f t="shared" si="9"/>
        <v>0</v>
      </c>
      <c r="BE29" s="118">
        <f t="shared" si="9"/>
        <v>0</v>
      </c>
      <c r="BF29" s="118">
        <f t="shared" si="9"/>
        <v>0</v>
      </c>
      <c r="BG29" s="118">
        <f t="shared" si="9"/>
        <v>0</v>
      </c>
      <c r="BH29" s="118">
        <f t="shared" si="9"/>
        <v>0</v>
      </c>
      <c r="BI29" s="118">
        <f t="shared" si="9"/>
        <v>0</v>
      </c>
      <c r="BJ29" s="118">
        <f t="shared" si="9"/>
        <v>0</v>
      </c>
      <c r="BK29" s="118">
        <f t="shared" si="9"/>
        <v>0</v>
      </c>
      <c r="BL29" s="118">
        <f t="shared" si="9"/>
        <v>0</v>
      </c>
      <c r="BM29" s="118">
        <f t="shared" si="9"/>
        <v>0</v>
      </c>
      <c r="BN29" s="118">
        <f t="shared" si="9"/>
        <v>0</v>
      </c>
      <c r="BO29" s="118">
        <f t="shared" si="9"/>
        <v>0</v>
      </c>
      <c r="BP29" s="118">
        <f t="shared" si="9"/>
        <v>0</v>
      </c>
      <c r="BQ29" s="118">
        <f t="shared" ref="BQ29:BZ29" si="10">BP29</f>
        <v>0</v>
      </c>
      <c r="BR29" s="118">
        <f t="shared" si="10"/>
        <v>0</v>
      </c>
      <c r="BS29" s="118">
        <f t="shared" si="10"/>
        <v>0</v>
      </c>
      <c r="BT29" s="118">
        <f t="shared" si="10"/>
        <v>0</v>
      </c>
      <c r="BU29" s="118">
        <f t="shared" si="10"/>
        <v>0</v>
      </c>
      <c r="BV29" s="118">
        <f t="shared" si="10"/>
        <v>0</v>
      </c>
      <c r="BW29" s="118">
        <f t="shared" si="10"/>
        <v>0</v>
      </c>
      <c r="BX29" s="118">
        <f t="shared" si="10"/>
        <v>0</v>
      </c>
      <c r="BY29" s="20">
        <f t="shared" si="10"/>
        <v>0</v>
      </c>
      <c r="BZ29" s="20">
        <f t="shared" si="10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ввод'!C30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1">E28*E29/1000</f>
        <v>0</v>
      </c>
      <c r="F31" s="119">
        <f t="shared" si="11"/>
        <v>0</v>
      </c>
      <c r="G31" s="119">
        <f>G28*G29</f>
        <v>0</v>
      </c>
      <c r="H31" s="119">
        <f t="shared" si="11"/>
        <v>0</v>
      </c>
      <c r="I31" s="119">
        <f t="shared" si="11"/>
        <v>0</v>
      </c>
      <c r="J31" s="136">
        <f t="shared" si="11"/>
        <v>0</v>
      </c>
      <c r="K31" s="136">
        <f>K28*K29</f>
        <v>0</v>
      </c>
      <c r="L31" s="136">
        <f t="shared" si="11"/>
        <v>0</v>
      </c>
      <c r="M31" s="136">
        <f t="shared" si="11"/>
        <v>0</v>
      </c>
      <c r="N31" s="136">
        <f t="shared" si="11"/>
        <v>0</v>
      </c>
      <c r="O31" s="136">
        <f t="shared" si="11"/>
        <v>0</v>
      </c>
      <c r="P31" s="136">
        <f t="shared" si="11"/>
        <v>0</v>
      </c>
      <c r="Q31" s="136">
        <f>Q28*Q29</f>
        <v>0</v>
      </c>
      <c r="R31" s="136">
        <f t="shared" si="11"/>
        <v>0</v>
      </c>
      <c r="S31" s="136">
        <f>S28*S29</f>
        <v>0</v>
      </c>
      <c r="T31" s="136">
        <f t="shared" si="11"/>
        <v>0</v>
      </c>
      <c r="U31" s="136">
        <f t="shared" si="11"/>
        <v>0</v>
      </c>
      <c r="V31" s="136">
        <f t="shared" si="11"/>
        <v>0</v>
      </c>
      <c r="W31" s="136">
        <f t="shared" si="11"/>
        <v>0</v>
      </c>
      <c r="X31" s="136">
        <f t="shared" si="11"/>
        <v>0</v>
      </c>
      <c r="Y31" s="136">
        <f t="shared" si="11"/>
        <v>0</v>
      </c>
      <c r="Z31" s="136">
        <f t="shared" si="11"/>
        <v>0</v>
      </c>
      <c r="AA31" s="136">
        <f t="shared" si="11"/>
        <v>0</v>
      </c>
      <c r="AB31" s="136">
        <f t="shared" si="11"/>
        <v>0</v>
      </c>
      <c r="AC31" s="136">
        <f t="shared" si="11"/>
        <v>0</v>
      </c>
      <c r="AD31" s="136">
        <f t="shared" si="11"/>
        <v>0</v>
      </c>
      <c r="AE31" s="136">
        <f t="shared" si="11"/>
        <v>0</v>
      </c>
      <c r="AF31" s="136">
        <f t="shared" si="11"/>
        <v>0</v>
      </c>
      <c r="AG31" s="136">
        <f t="shared" si="11"/>
        <v>0</v>
      </c>
      <c r="AH31" s="136">
        <f t="shared" si="11"/>
        <v>0</v>
      </c>
      <c r="AI31" s="136">
        <f t="shared" si="11"/>
        <v>0</v>
      </c>
      <c r="AJ31" s="136">
        <f t="shared" si="11"/>
        <v>0</v>
      </c>
      <c r="AK31" s="136">
        <f t="shared" si="11"/>
        <v>0</v>
      </c>
      <c r="AL31" s="136">
        <f t="shared" si="11"/>
        <v>0</v>
      </c>
      <c r="AM31" s="136">
        <f t="shared" si="11"/>
        <v>0</v>
      </c>
      <c r="AN31" s="136">
        <f t="shared" si="11"/>
        <v>0</v>
      </c>
      <c r="AO31" s="136">
        <f t="shared" si="11"/>
        <v>0</v>
      </c>
      <c r="AP31" s="136">
        <f t="shared" si="11"/>
        <v>0</v>
      </c>
      <c r="AQ31" s="136">
        <f t="shared" si="11"/>
        <v>0</v>
      </c>
      <c r="AR31" s="136">
        <f t="shared" si="11"/>
        <v>0</v>
      </c>
      <c r="AS31" s="136">
        <f t="shared" si="11"/>
        <v>0</v>
      </c>
      <c r="AT31" s="136">
        <f t="shared" si="11"/>
        <v>0</v>
      </c>
      <c r="AU31" s="136">
        <f t="shared" si="11"/>
        <v>0</v>
      </c>
      <c r="AV31" s="136">
        <f t="shared" si="11"/>
        <v>0</v>
      </c>
      <c r="AW31" s="136">
        <f t="shared" si="11"/>
        <v>0</v>
      </c>
      <c r="AX31" s="136">
        <f t="shared" si="11"/>
        <v>0</v>
      </c>
      <c r="AY31" s="136">
        <f t="shared" si="11"/>
        <v>0</v>
      </c>
      <c r="AZ31" s="136">
        <f t="shared" si="11"/>
        <v>0</v>
      </c>
      <c r="BA31" s="136">
        <f t="shared" si="11"/>
        <v>0</v>
      </c>
      <c r="BB31" s="136">
        <f t="shared" si="11"/>
        <v>0</v>
      </c>
      <c r="BC31" s="136">
        <f t="shared" si="11"/>
        <v>0</v>
      </c>
      <c r="BD31" s="136">
        <f t="shared" si="11"/>
        <v>0</v>
      </c>
      <c r="BE31" s="136">
        <f t="shared" si="11"/>
        <v>0</v>
      </c>
      <c r="BF31" s="136">
        <f t="shared" si="11"/>
        <v>0</v>
      </c>
      <c r="BG31" s="136">
        <f t="shared" si="11"/>
        <v>0</v>
      </c>
      <c r="BH31" s="136">
        <f>BH28*BH29</f>
        <v>0</v>
      </c>
      <c r="BI31" s="136">
        <f t="shared" si="11"/>
        <v>0</v>
      </c>
      <c r="BJ31" s="136">
        <f t="shared" si="11"/>
        <v>0</v>
      </c>
      <c r="BK31" s="136">
        <f t="shared" si="11"/>
        <v>0</v>
      </c>
      <c r="BL31" s="136">
        <f t="shared" si="11"/>
        <v>0</v>
      </c>
      <c r="BM31" s="136">
        <f t="shared" si="11"/>
        <v>0</v>
      </c>
      <c r="BN31" s="136">
        <f t="shared" si="11"/>
        <v>0</v>
      </c>
      <c r="BO31" s="136">
        <f t="shared" si="11"/>
        <v>0</v>
      </c>
      <c r="BP31" s="136">
        <f t="shared" si="11"/>
        <v>0</v>
      </c>
      <c r="BQ31" s="136">
        <f t="shared" ref="BQ31:BY31" si="12">BQ28*BQ29/1000</f>
        <v>0</v>
      </c>
      <c r="BR31" s="136">
        <f t="shared" si="12"/>
        <v>0</v>
      </c>
      <c r="BS31" s="136">
        <f t="shared" si="12"/>
        <v>0</v>
      </c>
      <c r="BT31" s="136">
        <f t="shared" si="12"/>
        <v>0</v>
      </c>
      <c r="BU31" s="136">
        <f t="shared" si="12"/>
        <v>0</v>
      </c>
      <c r="BV31" s="136">
        <f t="shared" si="12"/>
        <v>0</v>
      </c>
      <c r="BW31" s="136">
        <f t="shared" si="12"/>
        <v>0</v>
      </c>
      <c r="BX31" s="136">
        <f t="shared" si="12"/>
        <v>0</v>
      </c>
      <c r="BY31" s="136">
        <f t="shared" si="12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3">E31*E32</f>
        <v>0</v>
      </c>
      <c r="F33" s="28">
        <f t="shared" si="13"/>
        <v>0</v>
      </c>
      <c r="G33" s="28">
        <f t="shared" si="13"/>
        <v>0</v>
      </c>
      <c r="H33" s="28">
        <f t="shared" si="13"/>
        <v>0</v>
      </c>
      <c r="I33" s="28">
        <f t="shared" si="13"/>
        <v>0</v>
      </c>
      <c r="J33" s="28">
        <f t="shared" si="13"/>
        <v>0</v>
      </c>
      <c r="K33" s="137">
        <f t="shared" si="13"/>
        <v>0</v>
      </c>
      <c r="L33" s="137">
        <f t="shared" si="13"/>
        <v>0</v>
      </c>
      <c r="M33" s="137">
        <f t="shared" si="13"/>
        <v>0</v>
      </c>
      <c r="N33" s="137">
        <f t="shared" si="13"/>
        <v>0</v>
      </c>
      <c r="O33" s="137">
        <f t="shared" si="13"/>
        <v>0</v>
      </c>
      <c r="P33" s="137">
        <f t="shared" si="13"/>
        <v>0</v>
      </c>
      <c r="Q33" s="137">
        <f t="shared" si="13"/>
        <v>0</v>
      </c>
      <c r="R33" s="137">
        <f t="shared" si="13"/>
        <v>0</v>
      </c>
      <c r="S33" s="137">
        <f t="shared" si="13"/>
        <v>0</v>
      </c>
      <c r="T33" s="137">
        <f t="shared" si="13"/>
        <v>0</v>
      </c>
      <c r="U33" s="137">
        <f t="shared" si="13"/>
        <v>0</v>
      </c>
      <c r="V33" s="137">
        <f t="shared" si="13"/>
        <v>0</v>
      </c>
      <c r="W33" s="137">
        <f t="shared" si="13"/>
        <v>0</v>
      </c>
      <c r="X33" s="137">
        <f t="shared" si="13"/>
        <v>0</v>
      </c>
      <c r="Y33" s="137">
        <f t="shared" si="13"/>
        <v>0</v>
      </c>
      <c r="Z33" s="137">
        <f t="shared" si="13"/>
        <v>0</v>
      </c>
      <c r="AA33" s="137">
        <f t="shared" si="13"/>
        <v>0</v>
      </c>
      <c r="AB33" s="137">
        <f t="shared" si="13"/>
        <v>0</v>
      </c>
      <c r="AC33" s="137">
        <f t="shared" si="13"/>
        <v>0</v>
      </c>
      <c r="AD33" s="137">
        <f t="shared" si="13"/>
        <v>0</v>
      </c>
      <c r="AE33" s="137">
        <f t="shared" si="13"/>
        <v>0</v>
      </c>
      <c r="AF33" s="137">
        <f t="shared" si="13"/>
        <v>0</v>
      </c>
      <c r="AG33" s="137">
        <f t="shared" si="13"/>
        <v>0</v>
      </c>
      <c r="AH33" s="137">
        <f t="shared" si="13"/>
        <v>0</v>
      </c>
      <c r="AI33" s="137">
        <f t="shared" si="13"/>
        <v>0</v>
      </c>
      <c r="AJ33" s="137">
        <f t="shared" si="13"/>
        <v>0</v>
      </c>
      <c r="AK33" s="137">
        <f t="shared" si="13"/>
        <v>0</v>
      </c>
      <c r="AL33" s="137">
        <f t="shared" si="13"/>
        <v>0</v>
      </c>
      <c r="AM33" s="137">
        <f t="shared" si="13"/>
        <v>0</v>
      </c>
      <c r="AN33" s="137">
        <f t="shared" si="13"/>
        <v>0</v>
      </c>
      <c r="AO33" s="137">
        <f t="shared" si="13"/>
        <v>0</v>
      </c>
      <c r="AP33" s="137">
        <f t="shared" si="13"/>
        <v>0</v>
      </c>
      <c r="AQ33" s="137">
        <f t="shared" si="13"/>
        <v>0</v>
      </c>
      <c r="AR33" s="137">
        <f t="shared" si="13"/>
        <v>0</v>
      </c>
      <c r="AS33" s="137">
        <f t="shared" si="13"/>
        <v>0</v>
      </c>
      <c r="AT33" s="137">
        <f t="shared" si="13"/>
        <v>0</v>
      </c>
      <c r="AU33" s="137">
        <f t="shared" si="13"/>
        <v>0</v>
      </c>
      <c r="AV33" s="137">
        <f t="shared" si="13"/>
        <v>0</v>
      </c>
      <c r="AW33" s="137">
        <f t="shared" si="13"/>
        <v>0</v>
      </c>
      <c r="AX33" s="137">
        <f t="shared" si="13"/>
        <v>0</v>
      </c>
      <c r="AY33" s="137">
        <f t="shared" si="13"/>
        <v>0</v>
      </c>
      <c r="AZ33" s="137">
        <f t="shared" si="13"/>
        <v>0</v>
      </c>
      <c r="BA33" s="137">
        <f t="shared" si="13"/>
        <v>0</v>
      </c>
      <c r="BB33" s="137">
        <f t="shared" si="13"/>
        <v>0</v>
      </c>
      <c r="BC33" s="137">
        <f t="shared" si="13"/>
        <v>0</v>
      </c>
      <c r="BD33" s="137">
        <f t="shared" si="13"/>
        <v>0</v>
      </c>
      <c r="BE33" s="137">
        <f t="shared" si="13"/>
        <v>0</v>
      </c>
      <c r="BF33" s="137">
        <f t="shared" si="13"/>
        <v>0</v>
      </c>
      <c r="BG33" s="137">
        <f t="shared" si="13"/>
        <v>0</v>
      </c>
      <c r="BH33" s="137">
        <f t="shared" si="13"/>
        <v>0</v>
      </c>
      <c r="BI33" s="137">
        <f t="shared" si="13"/>
        <v>0</v>
      </c>
      <c r="BJ33" s="137">
        <f t="shared" si="13"/>
        <v>0</v>
      </c>
      <c r="BK33" s="137">
        <f t="shared" si="13"/>
        <v>0</v>
      </c>
      <c r="BL33" s="137">
        <f t="shared" si="13"/>
        <v>0</v>
      </c>
      <c r="BM33" s="137">
        <f t="shared" si="13"/>
        <v>0</v>
      </c>
      <c r="BN33" s="137">
        <f t="shared" si="13"/>
        <v>0</v>
      </c>
      <c r="BO33" s="137">
        <f t="shared" si="13"/>
        <v>0</v>
      </c>
      <c r="BP33" s="137">
        <f t="shared" si="13"/>
        <v>0</v>
      </c>
      <c r="BQ33" s="137">
        <f t="shared" ref="BQ33:BW33" si="14">BQ31*BQ32</f>
        <v>0</v>
      </c>
      <c r="BR33" s="137">
        <f t="shared" si="14"/>
        <v>0</v>
      </c>
      <c r="BS33" s="137">
        <f t="shared" si="14"/>
        <v>0</v>
      </c>
      <c r="BT33" s="137">
        <f t="shared" si="14"/>
        <v>0</v>
      </c>
      <c r="BU33" s="137">
        <f t="shared" si="14"/>
        <v>0</v>
      </c>
      <c r="BV33" s="137">
        <f>BV31*BV32</f>
        <v>0</v>
      </c>
      <c r="BW33" s="137">
        <f t="shared" si="14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4:B14"/>
    <mergeCell ref="A1:BK1"/>
    <mergeCell ref="A2:BK2"/>
    <mergeCell ref="B3:BK3"/>
    <mergeCell ref="C4:BX4"/>
    <mergeCell ref="L5:AB5"/>
  </mergeCells>
  <pageMargins left="0.11811023622047245" right="0.11811023622047245" top="0.74803149606299213" bottom="0.74803149606299213" header="0" footer="0"/>
  <pageSetup paperSize="9" scale="8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3.25" style="170" customWidth="1"/>
    <col min="2" max="2" width="28.375" style="170" customWidth="1"/>
    <col min="3" max="3" width="9" style="170" customWidth="1"/>
    <col min="4" max="7" width="3.5" style="170" hidden="1" customWidth="1"/>
    <col min="8" max="9" width="4" style="170" hidden="1" customWidth="1"/>
    <col min="10" max="11" width="3.5" style="170" hidden="1" customWidth="1"/>
    <col min="12" max="12" width="8.125" style="170" customWidth="1"/>
    <col min="13" max="13" width="7.125" style="170" customWidth="1"/>
    <col min="14" max="14" width="7.375" style="170" customWidth="1"/>
    <col min="15" max="15" width="4" style="170" hidden="1" customWidth="1"/>
    <col min="16" max="16" width="8.125" style="170" customWidth="1"/>
    <col min="17" max="17" width="9" style="170" customWidth="1"/>
    <col min="18" max="18" width="4" style="170" hidden="1" customWidth="1"/>
    <col min="19" max="19" width="3.5" style="170" hidden="1" customWidth="1"/>
    <col min="20" max="20" width="8.125" style="170" customWidth="1"/>
    <col min="21" max="21" width="4" style="170" hidden="1" customWidth="1"/>
    <col min="22" max="22" width="9.375" style="170" customWidth="1"/>
    <col min="23" max="23" width="4" style="170" hidden="1" customWidth="1"/>
    <col min="24" max="24" width="8.125" style="170" customWidth="1"/>
    <col min="25" max="28" width="3.5" style="170" hidden="1" customWidth="1"/>
    <col min="29" max="31" width="4" style="170" hidden="1" customWidth="1"/>
    <col min="32" max="39" width="3.5" style="170" hidden="1" customWidth="1"/>
    <col min="40" max="40" width="7.125" style="170" customWidth="1"/>
    <col min="41" max="41" width="3.5" style="170" hidden="1" customWidth="1"/>
    <col min="42" max="44" width="4" style="170" hidden="1" customWidth="1"/>
    <col min="45" max="45" width="3.5" style="170" hidden="1" customWidth="1"/>
    <col min="46" max="46" width="8.125" style="170" customWidth="1"/>
    <col min="47" max="47" width="3.5" style="170" hidden="1" customWidth="1"/>
    <col min="48" max="48" width="8.125" style="170" customWidth="1"/>
    <col min="49" max="55" width="4" style="170" hidden="1" customWidth="1"/>
    <col min="56" max="56" width="9" style="170" customWidth="1"/>
    <col min="57" max="57" width="4" style="170" hidden="1" customWidth="1"/>
    <col min="58" max="58" width="8.75" style="170" customWidth="1"/>
    <col min="59" max="61" width="3.5" style="170" hidden="1" customWidth="1"/>
    <col min="62" max="62" width="8.125" style="170" customWidth="1"/>
    <col min="63" max="64" width="7.125" style="170" customWidth="1"/>
    <col min="65" max="67" width="3.5" style="170" hidden="1" customWidth="1"/>
    <col min="68" max="73" width="4" style="170" hidden="1" customWidth="1"/>
    <col min="74" max="75" width="3.5" style="170" hidden="1" customWidth="1"/>
    <col min="76" max="76" width="8.125" style="170" customWidth="1"/>
    <col min="77" max="78" width="3.5" style="170" hidden="1" customWidth="1"/>
    <col min="79" max="79" width="7.625" style="170" customWidth="1"/>
    <col min="80" max="16384" width="12.625" style="170"/>
  </cols>
  <sheetData>
    <row r="1" spans="1:79" ht="18.75">
      <c r="A1" s="272" t="s">
        <v>172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15.75">
      <c r="B4" s="44"/>
      <c r="C4" s="274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3.25">
      <c r="B5" s="43"/>
      <c r="C5" s="43"/>
      <c r="D5" s="43"/>
      <c r="E5" s="43"/>
      <c r="F5" s="43"/>
      <c r="G5" s="43"/>
      <c r="H5" s="43"/>
      <c r="I5" s="43"/>
      <c r="J5" s="43"/>
      <c r="K5" s="45"/>
      <c r="L5" s="285" t="s">
        <v>77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6" t="s">
        <v>78</v>
      </c>
      <c r="B6" s="252"/>
      <c r="C6" s="47"/>
      <c r="D6" s="277" t="s">
        <v>79</v>
      </c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 ht="158.25">
      <c r="A7" s="253"/>
      <c r="B7" s="254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193" t="s">
        <v>116</v>
      </c>
      <c r="B8" s="192"/>
      <c r="C8" s="59"/>
      <c r="D8" s="48"/>
      <c r="E8" s="48"/>
      <c r="F8" s="48"/>
      <c r="G8" s="48"/>
      <c r="H8" s="48"/>
      <c r="I8" s="48"/>
      <c r="J8" s="48"/>
      <c r="K8" s="48"/>
      <c r="L8" s="48">
        <v>3</v>
      </c>
      <c r="M8" s="48"/>
      <c r="N8" s="48">
        <v>2.98</v>
      </c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>
        <v>4</v>
      </c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>
        <v>32</v>
      </c>
      <c r="BG8" s="48"/>
      <c r="BH8" s="48"/>
      <c r="BI8" s="48"/>
      <c r="BJ8" s="48">
        <v>70</v>
      </c>
      <c r="BK8" s="48">
        <v>7.6</v>
      </c>
      <c r="BL8" s="48">
        <v>16</v>
      </c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193" t="s">
        <v>117</v>
      </c>
      <c r="B9" s="192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>
        <v>2</v>
      </c>
      <c r="O9" s="48"/>
      <c r="P9" s="48"/>
      <c r="Q9" s="48">
        <v>2</v>
      </c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>
        <v>5</v>
      </c>
      <c r="AU9" s="48"/>
      <c r="AV9" s="48">
        <v>45</v>
      </c>
      <c r="AW9" s="48"/>
      <c r="AX9" s="48"/>
      <c r="AY9" s="48"/>
      <c r="AZ9" s="48"/>
      <c r="BA9" s="48"/>
      <c r="BB9" s="48"/>
      <c r="BC9" s="48"/>
      <c r="BD9" s="48">
        <v>53</v>
      </c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</row>
    <row r="10" spans="1:79">
      <c r="A10" s="193" t="s">
        <v>118</v>
      </c>
      <c r="B10" s="192"/>
      <c r="C10" s="48"/>
      <c r="D10" s="48"/>
      <c r="E10" s="48"/>
      <c r="F10" s="48"/>
      <c r="G10" s="48"/>
      <c r="H10" s="48"/>
      <c r="I10" s="48"/>
      <c r="J10" s="48"/>
      <c r="K10" s="48"/>
      <c r="L10" s="48">
        <v>4</v>
      </c>
      <c r="M10" s="48"/>
      <c r="N10" s="48"/>
      <c r="O10" s="48"/>
      <c r="P10" s="48"/>
      <c r="Q10" s="48"/>
      <c r="R10" s="48"/>
      <c r="S10" s="48"/>
      <c r="T10" s="48"/>
      <c r="U10" s="48"/>
      <c r="V10" s="48">
        <v>50</v>
      </c>
      <c r="W10" s="48"/>
      <c r="X10" s="48">
        <v>15</v>
      </c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</row>
    <row r="11" spans="1:79">
      <c r="A11" s="33" t="s">
        <v>101</v>
      </c>
      <c r="B11" s="192"/>
      <c r="C11" s="16"/>
      <c r="D11" s="16"/>
      <c r="E11" s="16"/>
      <c r="F11" s="16"/>
      <c r="G11" s="16">
        <v>0</v>
      </c>
      <c r="H11" s="16"/>
      <c r="I11" s="16"/>
      <c r="J11" s="16"/>
      <c r="K11" s="16"/>
      <c r="L11" s="16"/>
      <c r="M11" s="16">
        <v>9</v>
      </c>
      <c r="N11" s="16"/>
      <c r="O11" s="16"/>
      <c r="P11" s="16">
        <v>2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48"/>
      <c r="BZ11" s="48"/>
    </row>
    <row r="12" spans="1:79">
      <c r="A12" s="193" t="s">
        <v>119</v>
      </c>
      <c r="B12" s="192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>
        <v>30</v>
      </c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9">
      <c r="A13" s="193" t="s">
        <v>71</v>
      </c>
      <c r="B13" s="192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>
        <v>60</v>
      </c>
      <c r="BY13" s="48"/>
      <c r="BZ13" s="48"/>
    </row>
    <row r="14" spans="1:79">
      <c r="A14" s="280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6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80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7</v>
      </c>
      <c r="M16" s="48">
        <f t="shared" si="0"/>
        <v>9</v>
      </c>
      <c r="N16" s="48">
        <f t="shared" si="0"/>
        <v>4.9800000000000004</v>
      </c>
      <c r="O16" s="48">
        <f t="shared" si="0"/>
        <v>0</v>
      </c>
      <c r="P16" s="48">
        <f t="shared" si="0"/>
        <v>2</v>
      </c>
      <c r="Q16" s="48">
        <f t="shared" si="0"/>
        <v>2</v>
      </c>
      <c r="R16" s="48">
        <f t="shared" si="0"/>
        <v>0</v>
      </c>
      <c r="S16" s="48">
        <f t="shared" si="0"/>
        <v>0</v>
      </c>
      <c r="T16" s="48">
        <f t="shared" si="0"/>
        <v>30</v>
      </c>
      <c r="U16" s="48">
        <f t="shared" si="0"/>
        <v>0</v>
      </c>
      <c r="V16" s="48">
        <f t="shared" si="0"/>
        <v>50</v>
      </c>
      <c r="W16" s="48">
        <f t="shared" si="0"/>
        <v>0</v>
      </c>
      <c r="X16" s="48">
        <f t="shared" si="0"/>
        <v>15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0</v>
      </c>
      <c r="AC16" s="48">
        <f t="shared" si="0"/>
        <v>0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0</v>
      </c>
      <c r="AM16" s="48">
        <f t="shared" si="0"/>
        <v>0</v>
      </c>
      <c r="AN16" s="48">
        <f t="shared" si="0"/>
        <v>4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5</v>
      </c>
      <c r="AU16" s="48">
        <f t="shared" si="0"/>
        <v>0</v>
      </c>
      <c r="AV16" s="48">
        <f t="shared" si="0"/>
        <v>45</v>
      </c>
      <c r="AW16" s="48">
        <f t="shared" si="0"/>
        <v>0</v>
      </c>
      <c r="AX16" s="48">
        <f t="shared" si="0"/>
        <v>0</v>
      </c>
      <c r="AY16" s="48">
        <f t="shared" si="0"/>
        <v>0</v>
      </c>
      <c r="AZ16" s="48">
        <f t="shared" si="0"/>
        <v>0</v>
      </c>
      <c r="BA16" s="48">
        <f t="shared" si="0"/>
        <v>0</v>
      </c>
      <c r="BB16" s="48">
        <f t="shared" si="0"/>
        <v>0</v>
      </c>
      <c r="BC16" s="48">
        <f t="shared" si="0"/>
        <v>0</v>
      </c>
      <c r="BD16" s="48">
        <f t="shared" si="0"/>
        <v>53</v>
      </c>
      <c r="BE16" s="48">
        <f t="shared" si="0"/>
        <v>0</v>
      </c>
      <c r="BF16" s="48">
        <f t="shared" si="0"/>
        <v>32</v>
      </c>
      <c r="BG16" s="48">
        <f t="shared" si="0"/>
        <v>0</v>
      </c>
      <c r="BH16" s="48">
        <f t="shared" si="0"/>
        <v>0</v>
      </c>
      <c r="BI16" s="48">
        <f t="shared" si="0"/>
        <v>0</v>
      </c>
      <c r="BJ16" s="48">
        <f t="shared" si="0"/>
        <v>70</v>
      </c>
      <c r="BK16" s="48">
        <f t="shared" si="0"/>
        <v>7.6</v>
      </c>
      <c r="BL16" s="48">
        <f t="shared" si="0"/>
        <v>16</v>
      </c>
      <c r="BM16" s="48">
        <f t="shared" si="0"/>
        <v>0</v>
      </c>
      <c r="BN16" s="48">
        <f t="shared" si="0"/>
        <v>0</v>
      </c>
      <c r="BO16" s="48">
        <f t="shared" si="0"/>
        <v>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0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idden="1">
      <c r="A17" s="278" t="s">
        <v>85</v>
      </c>
      <c r="B17" s="240"/>
      <c r="C17" s="49">
        <f>C18</f>
        <v>194</v>
      </c>
      <c r="D17" s="49">
        <f t="shared" ref="D17:BO17" si="1">C17</f>
        <v>194</v>
      </c>
      <c r="E17" s="49">
        <f t="shared" si="1"/>
        <v>194</v>
      </c>
      <c r="F17" s="49">
        <f t="shared" si="1"/>
        <v>194</v>
      </c>
      <c r="G17" s="49">
        <f t="shared" si="1"/>
        <v>194</v>
      </c>
      <c r="H17" s="49">
        <f t="shared" si="1"/>
        <v>194</v>
      </c>
      <c r="I17" s="49">
        <f t="shared" si="1"/>
        <v>194</v>
      </c>
      <c r="J17" s="49">
        <f t="shared" si="1"/>
        <v>194</v>
      </c>
      <c r="K17" s="49">
        <f t="shared" si="1"/>
        <v>194</v>
      </c>
      <c r="L17" s="49">
        <f t="shared" si="1"/>
        <v>194</v>
      </c>
      <c r="M17" s="49">
        <f t="shared" si="1"/>
        <v>194</v>
      </c>
      <c r="N17" s="49">
        <f t="shared" si="1"/>
        <v>194</v>
      </c>
      <c r="O17" s="49">
        <f t="shared" si="1"/>
        <v>194</v>
      </c>
      <c r="P17" s="49">
        <f t="shared" si="1"/>
        <v>194</v>
      </c>
      <c r="Q17" s="49">
        <f t="shared" si="1"/>
        <v>194</v>
      </c>
      <c r="R17" s="49">
        <f t="shared" si="1"/>
        <v>194</v>
      </c>
      <c r="S17" s="49">
        <f t="shared" si="1"/>
        <v>194</v>
      </c>
      <c r="T17" s="49">
        <f t="shared" si="1"/>
        <v>194</v>
      </c>
      <c r="U17" s="49">
        <f t="shared" si="1"/>
        <v>194</v>
      </c>
      <c r="V17" s="49">
        <f t="shared" si="1"/>
        <v>194</v>
      </c>
      <c r="W17" s="49">
        <f t="shared" si="1"/>
        <v>194</v>
      </c>
      <c r="X17" s="49">
        <f t="shared" si="1"/>
        <v>194</v>
      </c>
      <c r="Y17" s="49">
        <f t="shared" si="1"/>
        <v>194</v>
      </c>
      <c r="Z17" s="49">
        <f t="shared" si="1"/>
        <v>194</v>
      </c>
      <c r="AA17" s="49">
        <f t="shared" si="1"/>
        <v>194</v>
      </c>
      <c r="AB17" s="49">
        <f t="shared" si="1"/>
        <v>194</v>
      </c>
      <c r="AC17" s="49">
        <f t="shared" si="1"/>
        <v>194</v>
      </c>
      <c r="AD17" s="49">
        <f t="shared" si="1"/>
        <v>194</v>
      </c>
      <c r="AE17" s="49">
        <f t="shared" si="1"/>
        <v>194</v>
      </c>
      <c r="AF17" s="49">
        <f t="shared" si="1"/>
        <v>194</v>
      </c>
      <c r="AG17" s="49">
        <f t="shared" si="1"/>
        <v>194</v>
      </c>
      <c r="AH17" s="49">
        <f t="shared" si="1"/>
        <v>194</v>
      </c>
      <c r="AI17" s="49">
        <f t="shared" si="1"/>
        <v>194</v>
      </c>
      <c r="AJ17" s="49">
        <f t="shared" si="1"/>
        <v>194</v>
      </c>
      <c r="AK17" s="49">
        <f t="shared" si="1"/>
        <v>194</v>
      </c>
      <c r="AL17" s="49">
        <f t="shared" si="1"/>
        <v>194</v>
      </c>
      <c r="AM17" s="49">
        <f t="shared" si="1"/>
        <v>194</v>
      </c>
      <c r="AN17" s="49">
        <f t="shared" si="1"/>
        <v>194</v>
      </c>
      <c r="AO17" s="49">
        <f t="shared" si="1"/>
        <v>194</v>
      </c>
      <c r="AP17" s="49">
        <f t="shared" si="1"/>
        <v>194</v>
      </c>
      <c r="AQ17" s="49">
        <f t="shared" si="1"/>
        <v>194</v>
      </c>
      <c r="AR17" s="49">
        <f t="shared" si="1"/>
        <v>194</v>
      </c>
      <c r="AS17" s="49">
        <f t="shared" si="1"/>
        <v>194</v>
      </c>
      <c r="AT17" s="49">
        <f t="shared" si="1"/>
        <v>194</v>
      </c>
      <c r="AU17" s="49">
        <f t="shared" si="1"/>
        <v>194</v>
      </c>
      <c r="AV17" s="49">
        <f t="shared" si="1"/>
        <v>194</v>
      </c>
      <c r="AW17" s="49">
        <f t="shared" si="1"/>
        <v>194</v>
      </c>
      <c r="AX17" s="49">
        <f t="shared" si="1"/>
        <v>194</v>
      </c>
      <c r="AY17" s="49">
        <f t="shared" si="1"/>
        <v>194</v>
      </c>
      <c r="AZ17" s="49">
        <f t="shared" si="1"/>
        <v>194</v>
      </c>
      <c r="BA17" s="49">
        <f t="shared" si="1"/>
        <v>194</v>
      </c>
      <c r="BB17" s="49">
        <f t="shared" si="1"/>
        <v>194</v>
      </c>
      <c r="BC17" s="49">
        <f t="shared" si="1"/>
        <v>194</v>
      </c>
      <c r="BD17" s="49">
        <f t="shared" si="1"/>
        <v>194</v>
      </c>
      <c r="BE17" s="49">
        <f t="shared" si="1"/>
        <v>194</v>
      </c>
      <c r="BF17" s="49">
        <f t="shared" si="1"/>
        <v>194</v>
      </c>
      <c r="BG17" s="49">
        <f t="shared" si="1"/>
        <v>194</v>
      </c>
      <c r="BH17" s="49">
        <f t="shared" si="1"/>
        <v>194</v>
      </c>
      <c r="BI17" s="49">
        <f t="shared" si="1"/>
        <v>194</v>
      </c>
      <c r="BJ17" s="49">
        <f t="shared" si="1"/>
        <v>194</v>
      </c>
      <c r="BK17" s="49">
        <f t="shared" si="1"/>
        <v>194</v>
      </c>
      <c r="BL17" s="49">
        <f t="shared" si="1"/>
        <v>194</v>
      </c>
      <c r="BM17" s="49">
        <f t="shared" si="1"/>
        <v>194</v>
      </c>
      <c r="BN17" s="49">
        <f t="shared" si="1"/>
        <v>194</v>
      </c>
      <c r="BO17" s="49">
        <f t="shared" si="1"/>
        <v>194</v>
      </c>
      <c r="BP17" s="49">
        <f t="shared" ref="BP17:BZ17" si="2">BO17</f>
        <v>194</v>
      </c>
      <c r="BQ17" s="49">
        <f t="shared" si="2"/>
        <v>194</v>
      </c>
      <c r="BR17" s="49">
        <f t="shared" si="2"/>
        <v>194</v>
      </c>
      <c r="BS17" s="49">
        <f t="shared" si="2"/>
        <v>194</v>
      </c>
      <c r="BT17" s="49">
        <f t="shared" si="2"/>
        <v>194</v>
      </c>
      <c r="BU17" s="49">
        <f t="shared" si="2"/>
        <v>194</v>
      </c>
      <c r="BV17" s="49">
        <f t="shared" si="2"/>
        <v>194</v>
      </c>
      <c r="BW17" s="49">
        <f t="shared" si="2"/>
        <v>194</v>
      </c>
      <c r="BX17" s="49">
        <f t="shared" si="2"/>
        <v>194</v>
      </c>
      <c r="BY17" s="49">
        <f t="shared" si="2"/>
        <v>194</v>
      </c>
      <c r="BZ17" s="49">
        <f t="shared" si="2"/>
        <v>194</v>
      </c>
    </row>
    <row r="18" spans="1:79" ht="20.25" thickBot="1">
      <c r="A18" s="287" t="s">
        <v>85</v>
      </c>
      <c r="B18" s="240"/>
      <c r="C18" s="178">
        <v>194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9" t="s">
        <v>86</v>
      </c>
      <c r="B19" s="240"/>
      <c r="C19" s="50"/>
      <c r="D19" s="51">
        <f t="shared" ref="D19:F19" si="3">D16*D17/1000</f>
        <v>0</v>
      </c>
      <c r="E19" s="51">
        <f t="shared" si="3"/>
        <v>0</v>
      </c>
      <c r="F19" s="51">
        <f t="shared" si="3"/>
        <v>0</v>
      </c>
      <c r="G19" s="52">
        <f>G16*G17</f>
        <v>0</v>
      </c>
      <c r="H19" s="52">
        <f t="shared" ref="H19:J19" si="4">H16*H17/1000</f>
        <v>0</v>
      </c>
      <c r="I19" s="52">
        <f t="shared" si="4"/>
        <v>0</v>
      </c>
      <c r="J19" s="52">
        <f t="shared" si="4"/>
        <v>0</v>
      </c>
      <c r="K19" s="52">
        <f>K16*K17</f>
        <v>0</v>
      </c>
      <c r="L19" s="53">
        <f t="shared" ref="L19:P19" si="5">L16*L17/1000</f>
        <v>1.3580000000000001</v>
      </c>
      <c r="M19" s="53">
        <f t="shared" si="5"/>
        <v>1.746</v>
      </c>
      <c r="N19" s="53">
        <f t="shared" si="5"/>
        <v>0.96609999999999996</v>
      </c>
      <c r="O19" s="53">
        <f t="shared" si="5"/>
        <v>0</v>
      </c>
      <c r="P19" s="53">
        <f t="shared" si="5"/>
        <v>0.38800000000000001</v>
      </c>
      <c r="Q19" s="53">
        <f>Q16*Q17</f>
        <v>388</v>
      </c>
      <c r="R19" s="53">
        <f t="shared" ref="R19:BZ19" si="6">R16*R17/1000</f>
        <v>0</v>
      </c>
      <c r="S19" s="53">
        <f t="shared" si="6"/>
        <v>0</v>
      </c>
      <c r="T19" s="53">
        <f t="shared" si="6"/>
        <v>5.82</v>
      </c>
      <c r="U19" s="53">
        <f t="shared" si="6"/>
        <v>0</v>
      </c>
      <c r="V19" s="53">
        <f t="shared" si="6"/>
        <v>9.6999999999999993</v>
      </c>
      <c r="W19" s="53">
        <f t="shared" si="6"/>
        <v>0</v>
      </c>
      <c r="X19" s="53">
        <f t="shared" si="6"/>
        <v>2.91</v>
      </c>
      <c r="Y19" s="53">
        <f t="shared" si="6"/>
        <v>0</v>
      </c>
      <c r="Z19" s="53">
        <f t="shared" si="6"/>
        <v>0</v>
      </c>
      <c r="AA19" s="53">
        <f t="shared" si="6"/>
        <v>0</v>
      </c>
      <c r="AB19" s="53">
        <f t="shared" si="6"/>
        <v>0</v>
      </c>
      <c r="AC19" s="53">
        <f t="shared" si="6"/>
        <v>0</v>
      </c>
      <c r="AD19" s="53">
        <f t="shared" si="6"/>
        <v>0</v>
      </c>
      <c r="AE19" s="53">
        <f t="shared" si="6"/>
        <v>0</v>
      </c>
      <c r="AF19" s="53">
        <f t="shared" si="6"/>
        <v>0</v>
      </c>
      <c r="AG19" s="53">
        <f t="shared" si="6"/>
        <v>0</v>
      </c>
      <c r="AH19" s="53">
        <f t="shared" si="6"/>
        <v>0</v>
      </c>
      <c r="AI19" s="53">
        <f t="shared" si="6"/>
        <v>0</v>
      </c>
      <c r="AJ19" s="53">
        <f t="shared" si="6"/>
        <v>0</v>
      </c>
      <c r="AK19" s="53">
        <f t="shared" si="6"/>
        <v>0</v>
      </c>
      <c r="AL19" s="53">
        <f t="shared" si="6"/>
        <v>0</v>
      </c>
      <c r="AM19" s="53">
        <f t="shared" si="6"/>
        <v>0</v>
      </c>
      <c r="AN19" s="53">
        <f t="shared" si="6"/>
        <v>0.77600000000000002</v>
      </c>
      <c r="AO19" s="53">
        <f t="shared" si="6"/>
        <v>0</v>
      </c>
      <c r="AP19" s="53">
        <f t="shared" si="6"/>
        <v>0</v>
      </c>
      <c r="AQ19" s="53">
        <f t="shared" si="6"/>
        <v>0</v>
      </c>
      <c r="AR19" s="53">
        <f t="shared" si="6"/>
        <v>0</v>
      </c>
      <c r="AS19" s="53">
        <f t="shared" si="6"/>
        <v>0</v>
      </c>
      <c r="AT19" s="53">
        <f t="shared" si="6"/>
        <v>0.97</v>
      </c>
      <c r="AU19" s="53">
        <f t="shared" si="6"/>
        <v>0</v>
      </c>
      <c r="AV19" s="53">
        <f t="shared" si="6"/>
        <v>8.73</v>
      </c>
      <c r="AW19" s="53">
        <f t="shared" si="6"/>
        <v>0</v>
      </c>
      <c r="AX19" s="53">
        <f t="shared" si="6"/>
        <v>0</v>
      </c>
      <c r="AY19" s="53">
        <f t="shared" si="6"/>
        <v>0</v>
      </c>
      <c r="AZ19" s="53">
        <f t="shared" si="6"/>
        <v>0</v>
      </c>
      <c r="BA19" s="53">
        <f t="shared" si="6"/>
        <v>0</v>
      </c>
      <c r="BB19" s="53">
        <f t="shared" si="6"/>
        <v>0</v>
      </c>
      <c r="BC19" s="53">
        <f t="shared" si="6"/>
        <v>0</v>
      </c>
      <c r="BD19" s="53">
        <f t="shared" si="6"/>
        <v>10.282</v>
      </c>
      <c r="BE19" s="53">
        <f t="shared" si="6"/>
        <v>0</v>
      </c>
      <c r="BF19" s="53">
        <f t="shared" si="6"/>
        <v>6.2080000000000002</v>
      </c>
      <c r="BG19" s="53">
        <f t="shared" si="6"/>
        <v>0</v>
      </c>
      <c r="BH19" s="53">
        <f t="shared" si="6"/>
        <v>0</v>
      </c>
      <c r="BI19" s="53">
        <f t="shared" si="6"/>
        <v>0</v>
      </c>
      <c r="BJ19" s="53">
        <f t="shared" si="6"/>
        <v>13.58</v>
      </c>
      <c r="BK19" s="53">
        <f t="shared" si="6"/>
        <v>1.4743999999999999</v>
      </c>
      <c r="BL19" s="53">
        <f t="shared" si="6"/>
        <v>3.1040000000000001</v>
      </c>
      <c r="BM19" s="53">
        <f t="shared" si="6"/>
        <v>0</v>
      </c>
      <c r="BN19" s="53">
        <f t="shared" si="6"/>
        <v>0</v>
      </c>
      <c r="BO19" s="53">
        <f t="shared" si="6"/>
        <v>0</v>
      </c>
      <c r="BP19" s="53">
        <f t="shared" si="6"/>
        <v>0</v>
      </c>
      <c r="BQ19" s="53">
        <f t="shared" si="6"/>
        <v>0</v>
      </c>
      <c r="BR19" s="53">
        <f t="shared" si="6"/>
        <v>0</v>
      </c>
      <c r="BS19" s="53">
        <f t="shared" si="6"/>
        <v>0</v>
      </c>
      <c r="BT19" s="53">
        <f t="shared" si="6"/>
        <v>0</v>
      </c>
      <c r="BU19" s="53">
        <f t="shared" si="6"/>
        <v>0</v>
      </c>
      <c r="BV19" s="53">
        <f t="shared" si="6"/>
        <v>0</v>
      </c>
      <c r="BW19" s="53">
        <f t="shared" si="6"/>
        <v>0</v>
      </c>
      <c r="BX19" s="53">
        <f t="shared" si="6"/>
        <v>11.64</v>
      </c>
      <c r="BY19" s="51">
        <f t="shared" si="6"/>
        <v>0</v>
      </c>
      <c r="BZ19" s="51">
        <f t="shared" si="6"/>
        <v>0</v>
      </c>
    </row>
    <row r="20" spans="1:79">
      <c r="A20" s="279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9" t="s">
        <v>87</v>
      </c>
      <c r="B21" s="240"/>
      <c r="C21" s="55">
        <f>SUM(D21:BZ21)</f>
        <v>11834</v>
      </c>
      <c r="D21" s="56">
        <f t="shared" ref="D21:BZ21" si="7">D19*D20</f>
        <v>0</v>
      </c>
      <c r="E21" s="56">
        <f t="shared" si="7"/>
        <v>0</v>
      </c>
      <c r="F21" s="56">
        <f t="shared" si="7"/>
        <v>0</v>
      </c>
      <c r="G21" s="57">
        <f t="shared" si="7"/>
        <v>0</v>
      </c>
      <c r="H21" s="57">
        <f t="shared" si="7"/>
        <v>0</v>
      </c>
      <c r="I21" s="57">
        <f t="shared" si="7"/>
        <v>0</v>
      </c>
      <c r="J21" s="57">
        <f t="shared" si="7"/>
        <v>0</v>
      </c>
      <c r="K21" s="57">
        <f t="shared" si="7"/>
        <v>0</v>
      </c>
      <c r="L21" s="53">
        <f t="shared" si="7"/>
        <v>190.12</v>
      </c>
      <c r="M21" s="53">
        <f t="shared" si="7"/>
        <v>87.3</v>
      </c>
      <c r="N21" s="53">
        <f t="shared" si="7"/>
        <v>9.6609999999999996</v>
      </c>
      <c r="O21" s="53">
        <f t="shared" si="7"/>
        <v>0</v>
      </c>
      <c r="P21" s="53">
        <f t="shared" si="7"/>
        <v>213.4</v>
      </c>
      <c r="Q21" s="53">
        <f t="shared" si="7"/>
        <v>2328</v>
      </c>
      <c r="R21" s="53">
        <f t="shared" si="7"/>
        <v>0</v>
      </c>
      <c r="S21" s="53">
        <f t="shared" si="7"/>
        <v>0</v>
      </c>
      <c r="T21" s="53">
        <f t="shared" si="7"/>
        <v>814.8</v>
      </c>
      <c r="U21" s="53">
        <f t="shared" si="7"/>
        <v>0</v>
      </c>
      <c r="V21" s="53">
        <f t="shared" si="7"/>
        <v>1164</v>
      </c>
      <c r="W21" s="53">
        <f t="shared" si="7"/>
        <v>0</v>
      </c>
      <c r="X21" s="53">
        <f t="shared" si="7"/>
        <v>232.8</v>
      </c>
      <c r="Y21" s="53">
        <f t="shared" si="7"/>
        <v>0</v>
      </c>
      <c r="Z21" s="53">
        <f t="shared" si="7"/>
        <v>0</v>
      </c>
      <c r="AA21" s="53">
        <f t="shared" si="7"/>
        <v>0</v>
      </c>
      <c r="AB21" s="53">
        <f t="shared" si="7"/>
        <v>0</v>
      </c>
      <c r="AC21" s="53">
        <f t="shared" si="7"/>
        <v>0</v>
      </c>
      <c r="AD21" s="53">
        <f t="shared" si="7"/>
        <v>0</v>
      </c>
      <c r="AE21" s="53">
        <f t="shared" si="7"/>
        <v>0</v>
      </c>
      <c r="AF21" s="53">
        <f t="shared" si="7"/>
        <v>0</v>
      </c>
      <c r="AG21" s="53">
        <f t="shared" si="7"/>
        <v>0</v>
      </c>
      <c r="AH21" s="53">
        <f t="shared" si="7"/>
        <v>0</v>
      </c>
      <c r="AI21" s="53">
        <f t="shared" si="7"/>
        <v>0</v>
      </c>
      <c r="AJ21" s="53">
        <f t="shared" si="7"/>
        <v>0</v>
      </c>
      <c r="AK21" s="53">
        <f t="shared" si="7"/>
        <v>0</v>
      </c>
      <c r="AL21" s="53">
        <f t="shared" si="7"/>
        <v>0</v>
      </c>
      <c r="AM21" s="53">
        <f t="shared" si="7"/>
        <v>0</v>
      </c>
      <c r="AN21" s="53">
        <f t="shared" si="7"/>
        <v>46.56</v>
      </c>
      <c r="AO21" s="53">
        <f t="shared" si="7"/>
        <v>0</v>
      </c>
      <c r="AP21" s="53">
        <f t="shared" si="7"/>
        <v>0</v>
      </c>
      <c r="AQ21" s="53">
        <f t="shared" si="7"/>
        <v>0</v>
      </c>
      <c r="AR21" s="53">
        <f t="shared" si="7"/>
        <v>0</v>
      </c>
      <c r="AS21" s="53">
        <f t="shared" si="7"/>
        <v>0</v>
      </c>
      <c r="AT21" s="53">
        <f t="shared" si="7"/>
        <v>582</v>
      </c>
      <c r="AU21" s="53">
        <f t="shared" si="7"/>
        <v>0</v>
      </c>
      <c r="AV21" s="53">
        <f t="shared" si="7"/>
        <v>654.75</v>
      </c>
      <c r="AW21" s="53">
        <f t="shared" si="7"/>
        <v>0</v>
      </c>
      <c r="AX21" s="53">
        <f t="shared" si="7"/>
        <v>0</v>
      </c>
      <c r="AY21" s="53">
        <f t="shared" si="7"/>
        <v>0</v>
      </c>
      <c r="AZ21" s="53">
        <f t="shared" si="7"/>
        <v>0</v>
      </c>
      <c r="BA21" s="53">
        <f t="shared" si="7"/>
        <v>0</v>
      </c>
      <c r="BB21" s="53">
        <f t="shared" si="7"/>
        <v>0</v>
      </c>
      <c r="BC21" s="53">
        <f t="shared" si="7"/>
        <v>0</v>
      </c>
      <c r="BD21" s="53">
        <f t="shared" si="7"/>
        <v>3084.6</v>
      </c>
      <c r="BE21" s="53">
        <f t="shared" si="7"/>
        <v>0</v>
      </c>
      <c r="BF21" s="53">
        <f t="shared" si="7"/>
        <v>1365.76</v>
      </c>
      <c r="BG21" s="53">
        <f t="shared" si="7"/>
        <v>0</v>
      </c>
      <c r="BH21" s="53">
        <f t="shared" si="7"/>
        <v>0</v>
      </c>
      <c r="BI21" s="53">
        <f t="shared" si="7"/>
        <v>0</v>
      </c>
      <c r="BJ21" s="53">
        <f t="shared" si="7"/>
        <v>475.3</v>
      </c>
      <c r="BK21" s="53">
        <f t="shared" si="7"/>
        <v>32.436799999999998</v>
      </c>
      <c r="BL21" s="53">
        <f t="shared" si="7"/>
        <v>86.912000000000006</v>
      </c>
      <c r="BM21" s="53">
        <f t="shared" si="7"/>
        <v>0</v>
      </c>
      <c r="BN21" s="53">
        <f t="shared" si="7"/>
        <v>0</v>
      </c>
      <c r="BO21" s="53">
        <f t="shared" si="7"/>
        <v>0</v>
      </c>
      <c r="BP21" s="53">
        <f t="shared" si="7"/>
        <v>0</v>
      </c>
      <c r="BQ21" s="53">
        <f t="shared" si="7"/>
        <v>0</v>
      </c>
      <c r="BR21" s="53">
        <f t="shared" si="7"/>
        <v>0</v>
      </c>
      <c r="BS21" s="53">
        <f t="shared" si="7"/>
        <v>0</v>
      </c>
      <c r="BT21" s="53">
        <f t="shared" si="7"/>
        <v>0</v>
      </c>
      <c r="BU21" s="53">
        <f t="shared" si="7"/>
        <v>0</v>
      </c>
      <c r="BV21" s="53">
        <f t="shared" si="7"/>
        <v>0</v>
      </c>
      <c r="BW21" s="53">
        <f t="shared" si="7"/>
        <v>0</v>
      </c>
      <c r="BX21" s="53">
        <f t="shared" si="7"/>
        <v>465.6</v>
      </c>
      <c r="BY21" s="56">
        <f t="shared" si="7"/>
        <v>0</v>
      </c>
      <c r="BZ21" s="56">
        <f t="shared" si="7"/>
        <v>0</v>
      </c>
    </row>
    <row r="22" spans="1:79" ht="15.75" customHeight="1">
      <c r="A22" s="279" t="s">
        <v>88</v>
      </c>
      <c r="B22" s="240"/>
      <c r="C22" s="58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2"/>
      <c r="B28" s="240"/>
      <c r="C28" s="16"/>
      <c r="D28" s="16">
        <f t="shared" ref="D28:BO28" si="8">SUM(D8:D15)</f>
        <v>0</v>
      </c>
      <c r="E28" s="16">
        <f t="shared" si="8"/>
        <v>0</v>
      </c>
      <c r="F28" s="16">
        <f t="shared" si="8"/>
        <v>0</v>
      </c>
      <c r="G28" s="16">
        <f t="shared" si="8"/>
        <v>0</v>
      </c>
      <c r="H28" s="16">
        <f t="shared" si="8"/>
        <v>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7</v>
      </c>
      <c r="M28" s="16">
        <f t="shared" si="8"/>
        <v>9</v>
      </c>
      <c r="N28" s="16">
        <f t="shared" si="8"/>
        <v>4.9800000000000004</v>
      </c>
      <c r="O28" s="16">
        <f t="shared" si="8"/>
        <v>0</v>
      </c>
      <c r="P28" s="16">
        <f t="shared" si="8"/>
        <v>2</v>
      </c>
      <c r="Q28" s="16">
        <f t="shared" si="8"/>
        <v>2</v>
      </c>
      <c r="R28" s="16">
        <f t="shared" si="8"/>
        <v>0</v>
      </c>
      <c r="S28" s="16">
        <f t="shared" si="8"/>
        <v>0</v>
      </c>
      <c r="T28" s="16">
        <f t="shared" si="8"/>
        <v>30</v>
      </c>
      <c r="U28" s="16">
        <f t="shared" si="8"/>
        <v>0</v>
      </c>
      <c r="V28" s="16">
        <f t="shared" si="8"/>
        <v>50</v>
      </c>
      <c r="W28" s="16">
        <f t="shared" si="8"/>
        <v>0</v>
      </c>
      <c r="X28" s="16">
        <f t="shared" si="8"/>
        <v>15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0</v>
      </c>
      <c r="AC28" s="16">
        <f t="shared" si="8"/>
        <v>0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  <c r="AK28" s="16">
        <f t="shared" si="8"/>
        <v>0</v>
      </c>
      <c r="AL28" s="16">
        <f t="shared" si="8"/>
        <v>0</v>
      </c>
      <c r="AM28" s="16">
        <f t="shared" si="8"/>
        <v>0</v>
      </c>
      <c r="AN28" s="16">
        <f t="shared" si="8"/>
        <v>4</v>
      </c>
      <c r="AO28" s="16">
        <f t="shared" si="8"/>
        <v>0</v>
      </c>
      <c r="AP28" s="16">
        <f t="shared" si="8"/>
        <v>0</v>
      </c>
      <c r="AQ28" s="16">
        <f t="shared" si="8"/>
        <v>0</v>
      </c>
      <c r="AR28" s="16">
        <f t="shared" si="8"/>
        <v>0</v>
      </c>
      <c r="AS28" s="16">
        <f t="shared" si="8"/>
        <v>0</v>
      </c>
      <c r="AT28" s="16">
        <f t="shared" si="8"/>
        <v>5</v>
      </c>
      <c r="AU28" s="16">
        <f t="shared" si="8"/>
        <v>0</v>
      </c>
      <c r="AV28" s="16">
        <f t="shared" si="8"/>
        <v>45</v>
      </c>
      <c r="AW28" s="16">
        <f t="shared" si="8"/>
        <v>0</v>
      </c>
      <c r="AX28" s="16">
        <f t="shared" si="8"/>
        <v>0</v>
      </c>
      <c r="AY28" s="16">
        <f t="shared" si="8"/>
        <v>0</v>
      </c>
      <c r="AZ28" s="16">
        <f t="shared" si="8"/>
        <v>0</v>
      </c>
      <c r="BA28" s="16">
        <f t="shared" si="8"/>
        <v>0</v>
      </c>
      <c r="BB28" s="16">
        <f t="shared" si="8"/>
        <v>0</v>
      </c>
      <c r="BC28" s="16">
        <f t="shared" si="8"/>
        <v>0</v>
      </c>
      <c r="BD28" s="16">
        <f t="shared" si="8"/>
        <v>53</v>
      </c>
      <c r="BE28" s="16">
        <f t="shared" si="8"/>
        <v>0</v>
      </c>
      <c r="BF28" s="16">
        <f t="shared" si="8"/>
        <v>32</v>
      </c>
      <c r="BG28" s="16">
        <f t="shared" si="8"/>
        <v>0</v>
      </c>
      <c r="BH28" s="16">
        <f t="shared" si="8"/>
        <v>0</v>
      </c>
      <c r="BI28" s="16">
        <f t="shared" si="8"/>
        <v>0</v>
      </c>
      <c r="BJ28" s="16">
        <f t="shared" si="8"/>
        <v>70</v>
      </c>
      <c r="BK28" s="16">
        <f t="shared" si="8"/>
        <v>7.6</v>
      </c>
      <c r="BL28" s="16">
        <f t="shared" si="8"/>
        <v>16</v>
      </c>
      <c r="BM28" s="16">
        <f t="shared" si="8"/>
        <v>0</v>
      </c>
      <c r="BN28" s="16">
        <f t="shared" si="8"/>
        <v>0</v>
      </c>
      <c r="BO28" s="16">
        <f t="shared" si="8"/>
        <v>0</v>
      </c>
      <c r="BP28" s="16">
        <f t="shared" ref="BP28:BX28" si="9">SUM(BP8:BP15)</f>
        <v>0</v>
      </c>
      <c r="BQ28" s="16">
        <f t="shared" si="9"/>
        <v>0</v>
      </c>
      <c r="BR28" s="16">
        <f t="shared" si="9"/>
        <v>0</v>
      </c>
      <c r="BS28" s="16">
        <f t="shared" si="9"/>
        <v>0</v>
      </c>
      <c r="BT28" s="16">
        <f t="shared" si="9"/>
        <v>0</v>
      </c>
      <c r="BU28" s="16">
        <f t="shared" si="9"/>
        <v>0</v>
      </c>
      <c r="BV28" s="16">
        <f t="shared" si="9"/>
        <v>0</v>
      </c>
      <c r="BW28" s="16">
        <f t="shared" si="9"/>
        <v>0</v>
      </c>
      <c r="BX28" s="16">
        <f t="shared" si="9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10">D29</f>
        <v>0</v>
      </c>
      <c r="F29" s="118">
        <f t="shared" si="10"/>
        <v>0</v>
      </c>
      <c r="G29" s="118">
        <f t="shared" si="10"/>
        <v>0</v>
      </c>
      <c r="H29" s="118">
        <f t="shared" si="10"/>
        <v>0</v>
      </c>
      <c r="I29" s="118">
        <f t="shared" si="10"/>
        <v>0</v>
      </c>
      <c r="J29" s="118">
        <f t="shared" si="10"/>
        <v>0</v>
      </c>
      <c r="K29" s="118">
        <f t="shared" si="10"/>
        <v>0</v>
      </c>
      <c r="L29" s="118">
        <f t="shared" si="10"/>
        <v>0</v>
      </c>
      <c r="M29" s="118">
        <f t="shared" si="10"/>
        <v>0</v>
      </c>
      <c r="N29" s="118">
        <f t="shared" si="10"/>
        <v>0</v>
      </c>
      <c r="O29" s="118">
        <f t="shared" si="10"/>
        <v>0</v>
      </c>
      <c r="P29" s="118">
        <f t="shared" si="10"/>
        <v>0</v>
      </c>
      <c r="Q29" s="118">
        <f t="shared" si="10"/>
        <v>0</v>
      </c>
      <c r="R29" s="118">
        <f t="shared" si="10"/>
        <v>0</v>
      </c>
      <c r="S29" s="118">
        <f t="shared" si="10"/>
        <v>0</v>
      </c>
      <c r="T29" s="118">
        <f t="shared" si="10"/>
        <v>0</v>
      </c>
      <c r="U29" s="118">
        <f t="shared" si="10"/>
        <v>0</v>
      </c>
      <c r="V29" s="118">
        <f t="shared" si="10"/>
        <v>0</v>
      </c>
      <c r="W29" s="118">
        <f t="shared" si="10"/>
        <v>0</v>
      </c>
      <c r="X29" s="118">
        <f t="shared" si="10"/>
        <v>0</v>
      </c>
      <c r="Y29" s="118">
        <f t="shared" si="10"/>
        <v>0</v>
      </c>
      <c r="Z29" s="118">
        <f t="shared" si="10"/>
        <v>0</v>
      </c>
      <c r="AA29" s="118">
        <f t="shared" si="10"/>
        <v>0</v>
      </c>
      <c r="AB29" s="118">
        <f t="shared" si="10"/>
        <v>0</v>
      </c>
      <c r="AC29" s="118">
        <f t="shared" si="10"/>
        <v>0</v>
      </c>
      <c r="AD29" s="118">
        <f t="shared" si="10"/>
        <v>0</v>
      </c>
      <c r="AE29" s="118">
        <f t="shared" si="10"/>
        <v>0</v>
      </c>
      <c r="AF29" s="118">
        <f t="shared" si="10"/>
        <v>0</v>
      </c>
      <c r="AG29" s="118">
        <f t="shared" si="10"/>
        <v>0</v>
      </c>
      <c r="AH29" s="118">
        <f t="shared" si="10"/>
        <v>0</v>
      </c>
      <c r="AI29" s="118">
        <f t="shared" si="10"/>
        <v>0</v>
      </c>
      <c r="AJ29" s="118">
        <f t="shared" si="10"/>
        <v>0</v>
      </c>
      <c r="AK29" s="118">
        <f t="shared" si="10"/>
        <v>0</v>
      </c>
      <c r="AL29" s="118">
        <f t="shared" si="10"/>
        <v>0</v>
      </c>
      <c r="AM29" s="118">
        <f t="shared" si="10"/>
        <v>0</v>
      </c>
      <c r="AN29" s="118">
        <f t="shared" si="10"/>
        <v>0</v>
      </c>
      <c r="AO29" s="118">
        <f t="shared" si="10"/>
        <v>0</v>
      </c>
      <c r="AP29" s="118">
        <f t="shared" si="10"/>
        <v>0</v>
      </c>
      <c r="AQ29" s="118">
        <f t="shared" si="10"/>
        <v>0</v>
      </c>
      <c r="AR29" s="118">
        <f t="shared" si="10"/>
        <v>0</v>
      </c>
      <c r="AS29" s="118">
        <f t="shared" si="10"/>
        <v>0</v>
      </c>
      <c r="AT29" s="118">
        <f t="shared" si="10"/>
        <v>0</v>
      </c>
      <c r="AU29" s="118">
        <f t="shared" si="10"/>
        <v>0</v>
      </c>
      <c r="AV29" s="118">
        <f t="shared" si="10"/>
        <v>0</v>
      </c>
      <c r="AW29" s="118">
        <f t="shared" si="10"/>
        <v>0</v>
      </c>
      <c r="AX29" s="118">
        <f t="shared" si="10"/>
        <v>0</v>
      </c>
      <c r="AY29" s="118">
        <f t="shared" si="10"/>
        <v>0</v>
      </c>
      <c r="AZ29" s="118">
        <f t="shared" si="10"/>
        <v>0</v>
      </c>
      <c r="BA29" s="118">
        <f t="shared" si="10"/>
        <v>0</v>
      </c>
      <c r="BB29" s="118">
        <f t="shared" si="10"/>
        <v>0</v>
      </c>
      <c r="BC29" s="118">
        <f t="shared" si="10"/>
        <v>0</v>
      </c>
      <c r="BD29" s="118">
        <f t="shared" si="10"/>
        <v>0</v>
      </c>
      <c r="BE29" s="118">
        <f t="shared" si="10"/>
        <v>0</v>
      </c>
      <c r="BF29" s="118">
        <f t="shared" si="10"/>
        <v>0</v>
      </c>
      <c r="BG29" s="118">
        <f t="shared" si="10"/>
        <v>0</v>
      </c>
      <c r="BH29" s="118">
        <f t="shared" si="10"/>
        <v>0</v>
      </c>
      <c r="BI29" s="118">
        <f t="shared" si="10"/>
        <v>0</v>
      </c>
      <c r="BJ29" s="118">
        <f t="shared" si="10"/>
        <v>0</v>
      </c>
      <c r="BK29" s="118">
        <f t="shared" si="10"/>
        <v>0</v>
      </c>
      <c r="BL29" s="118">
        <f t="shared" si="10"/>
        <v>0</v>
      </c>
      <c r="BM29" s="118">
        <f t="shared" si="10"/>
        <v>0</v>
      </c>
      <c r="BN29" s="118">
        <f t="shared" si="10"/>
        <v>0</v>
      </c>
      <c r="BO29" s="118">
        <f t="shared" si="10"/>
        <v>0</v>
      </c>
      <c r="BP29" s="118">
        <f t="shared" si="10"/>
        <v>0</v>
      </c>
      <c r="BQ29" s="118">
        <f t="shared" ref="BQ29:BZ29" si="11">BP29</f>
        <v>0</v>
      </c>
      <c r="BR29" s="118">
        <f t="shared" si="11"/>
        <v>0</v>
      </c>
      <c r="BS29" s="118">
        <f t="shared" si="11"/>
        <v>0</v>
      </c>
      <c r="BT29" s="118">
        <f t="shared" si="11"/>
        <v>0</v>
      </c>
      <c r="BU29" s="118">
        <f t="shared" si="11"/>
        <v>0</v>
      </c>
      <c r="BV29" s="118">
        <f t="shared" si="11"/>
        <v>0</v>
      </c>
      <c r="BW29" s="118">
        <f t="shared" si="11"/>
        <v>0</v>
      </c>
      <c r="BX29" s="118">
        <f t="shared" si="11"/>
        <v>0</v>
      </c>
      <c r="BY29" s="20">
        <f t="shared" si="11"/>
        <v>0</v>
      </c>
      <c r="BZ29" s="20">
        <f t="shared" si="11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ввод'!C31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2">E28*E29/1000</f>
        <v>0</v>
      </c>
      <c r="F31" s="119">
        <f t="shared" si="12"/>
        <v>0</v>
      </c>
      <c r="G31" s="119">
        <f t="shared" si="12"/>
        <v>0</v>
      </c>
      <c r="H31" s="119">
        <f t="shared" si="12"/>
        <v>0</v>
      </c>
      <c r="I31" s="119">
        <f t="shared" si="12"/>
        <v>0</v>
      </c>
      <c r="J31" s="119">
        <f t="shared" si="12"/>
        <v>0</v>
      </c>
      <c r="K31" s="136">
        <f>K28*K29</f>
        <v>0</v>
      </c>
      <c r="L31" s="136">
        <f t="shared" si="12"/>
        <v>0</v>
      </c>
      <c r="M31" s="136">
        <f t="shared" si="12"/>
        <v>0</v>
      </c>
      <c r="N31" s="136">
        <f t="shared" si="12"/>
        <v>0</v>
      </c>
      <c r="O31" s="136">
        <f t="shared" si="12"/>
        <v>0</v>
      </c>
      <c r="P31" s="136">
        <f t="shared" si="12"/>
        <v>0</v>
      </c>
      <c r="Q31" s="136">
        <f>Q28*Q29</f>
        <v>0</v>
      </c>
      <c r="R31" s="136">
        <f t="shared" si="12"/>
        <v>0</v>
      </c>
      <c r="S31" s="136">
        <f>S28*S29</f>
        <v>0</v>
      </c>
      <c r="T31" s="136">
        <f t="shared" si="12"/>
        <v>0</v>
      </c>
      <c r="U31" s="136">
        <f t="shared" si="12"/>
        <v>0</v>
      </c>
      <c r="V31" s="136">
        <f t="shared" si="12"/>
        <v>0</v>
      </c>
      <c r="W31" s="136">
        <f t="shared" si="12"/>
        <v>0</v>
      </c>
      <c r="X31" s="136">
        <f t="shared" si="12"/>
        <v>0</v>
      </c>
      <c r="Y31" s="136">
        <f t="shared" si="12"/>
        <v>0</v>
      </c>
      <c r="Z31" s="136">
        <f t="shared" si="12"/>
        <v>0</v>
      </c>
      <c r="AA31" s="136">
        <f t="shared" si="12"/>
        <v>0</v>
      </c>
      <c r="AB31" s="136">
        <f t="shared" si="12"/>
        <v>0</v>
      </c>
      <c r="AC31" s="136">
        <f t="shared" si="12"/>
        <v>0</v>
      </c>
      <c r="AD31" s="136">
        <f t="shared" si="12"/>
        <v>0</v>
      </c>
      <c r="AE31" s="136">
        <f t="shared" si="12"/>
        <v>0</v>
      </c>
      <c r="AF31" s="136">
        <f t="shared" si="12"/>
        <v>0</v>
      </c>
      <c r="AG31" s="136">
        <f t="shared" si="12"/>
        <v>0</v>
      </c>
      <c r="AH31" s="136">
        <f t="shared" si="12"/>
        <v>0</v>
      </c>
      <c r="AI31" s="136">
        <f t="shared" si="12"/>
        <v>0</v>
      </c>
      <c r="AJ31" s="136">
        <f t="shared" si="12"/>
        <v>0</v>
      </c>
      <c r="AK31" s="136">
        <f t="shared" si="12"/>
        <v>0</v>
      </c>
      <c r="AL31" s="136">
        <f t="shared" si="12"/>
        <v>0</v>
      </c>
      <c r="AM31" s="136">
        <f t="shared" si="12"/>
        <v>0</v>
      </c>
      <c r="AN31" s="136">
        <f t="shared" si="12"/>
        <v>0</v>
      </c>
      <c r="AO31" s="136">
        <f t="shared" si="12"/>
        <v>0</v>
      </c>
      <c r="AP31" s="136">
        <f t="shared" si="12"/>
        <v>0</v>
      </c>
      <c r="AQ31" s="136">
        <f t="shared" si="12"/>
        <v>0</v>
      </c>
      <c r="AR31" s="136">
        <f t="shared" si="12"/>
        <v>0</v>
      </c>
      <c r="AS31" s="136">
        <f t="shared" si="12"/>
        <v>0</v>
      </c>
      <c r="AT31" s="136">
        <f t="shared" si="12"/>
        <v>0</v>
      </c>
      <c r="AU31" s="136">
        <f t="shared" si="12"/>
        <v>0</v>
      </c>
      <c r="AV31" s="136">
        <f t="shared" si="12"/>
        <v>0</v>
      </c>
      <c r="AW31" s="136">
        <f t="shared" si="12"/>
        <v>0</v>
      </c>
      <c r="AX31" s="136">
        <f t="shared" si="12"/>
        <v>0</v>
      </c>
      <c r="AY31" s="136">
        <f t="shared" si="12"/>
        <v>0</v>
      </c>
      <c r="AZ31" s="136">
        <f t="shared" si="12"/>
        <v>0</v>
      </c>
      <c r="BA31" s="136">
        <f t="shared" si="12"/>
        <v>0</v>
      </c>
      <c r="BB31" s="136">
        <f t="shared" si="12"/>
        <v>0</v>
      </c>
      <c r="BC31" s="136">
        <f t="shared" si="12"/>
        <v>0</v>
      </c>
      <c r="BD31" s="136">
        <f t="shared" si="12"/>
        <v>0</v>
      </c>
      <c r="BE31" s="136">
        <f t="shared" si="12"/>
        <v>0</v>
      </c>
      <c r="BF31" s="136">
        <f t="shared" si="12"/>
        <v>0</v>
      </c>
      <c r="BG31" s="136">
        <f t="shared" si="12"/>
        <v>0</v>
      </c>
      <c r="BH31" s="136">
        <f>BH28*BH29</f>
        <v>0</v>
      </c>
      <c r="BI31" s="136">
        <f t="shared" si="12"/>
        <v>0</v>
      </c>
      <c r="BJ31" s="136">
        <f t="shared" si="12"/>
        <v>0</v>
      </c>
      <c r="BK31" s="136">
        <f t="shared" si="12"/>
        <v>0</v>
      </c>
      <c r="BL31" s="136">
        <f t="shared" si="12"/>
        <v>0</v>
      </c>
      <c r="BM31" s="136">
        <f t="shared" si="12"/>
        <v>0</v>
      </c>
      <c r="BN31" s="136">
        <f t="shared" si="12"/>
        <v>0</v>
      </c>
      <c r="BO31" s="136">
        <f t="shared" si="12"/>
        <v>0</v>
      </c>
      <c r="BP31" s="136">
        <f t="shared" si="12"/>
        <v>0</v>
      </c>
      <c r="BQ31" s="136">
        <f t="shared" ref="BQ31:BY31" si="13">BQ28*BQ29/1000</f>
        <v>0</v>
      </c>
      <c r="BR31" s="136">
        <f t="shared" si="13"/>
        <v>0</v>
      </c>
      <c r="BS31" s="136">
        <f t="shared" si="13"/>
        <v>0</v>
      </c>
      <c r="BT31" s="136">
        <f t="shared" si="13"/>
        <v>0</v>
      </c>
      <c r="BU31" s="136">
        <f t="shared" si="13"/>
        <v>0</v>
      </c>
      <c r="BV31" s="136">
        <f t="shared" si="13"/>
        <v>0</v>
      </c>
      <c r="BW31" s="136">
        <f t="shared" si="13"/>
        <v>0</v>
      </c>
      <c r="BX31" s="136">
        <f t="shared" si="13"/>
        <v>0</v>
      </c>
      <c r="BY31" s="136">
        <f t="shared" si="13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4">E31*E32</f>
        <v>0</v>
      </c>
      <c r="F33" s="28">
        <f t="shared" si="14"/>
        <v>0</v>
      </c>
      <c r="G33" s="28">
        <f t="shared" si="14"/>
        <v>0</v>
      </c>
      <c r="H33" s="28">
        <f t="shared" si="14"/>
        <v>0</v>
      </c>
      <c r="I33" s="28">
        <f t="shared" si="14"/>
        <v>0</v>
      </c>
      <c r="J33" s="28">
        <f t="shared" si="14"/>
        <v>0</v>
      </c>
      <c r="K33" s="137">
        <f t="shared" si="14"/>
        <v>0</v>
      </c>
      <c r="L33" s="137">
        <f t="shared" si="14"/>
        <v>0</v>
      </c>
      <c r="M33" s="137">
        <f t="shared" si="14"/>
        <v>0</v>
      </c>
      <c r="N33" s="137">
        <f t="shared" si="14"/>
        <v>0</v>
      </c>
      <c r="O33" s="137">
        <f t="shared" si="14"/>
        <v>0</v>
      </c>
      <c r="P33" s="137">
        <f t="shared" si="14"/>
        <v>0</v>
      </c>
      <c r="Q33" s="137">
        <f t="shared" si="14"/>
        <v>0</v>
      </c>
      <c r="R33" s="137">
        <f t="shared" si="14"/>
        <v>0</v>
      </c>
      <c r="S33" s="137">
        <f t="shared" si="14"/>
        <v>0</v>
      </c>
      <c r="T33" s="137">
        <f t="shared" si="14"/>
        <v>0</v>
      </c>
      <c r="U33" s="137">
        <f t="shared" si="14"/>
        <v>0</v>
      </c>
      <c r="V33" s="137">
        <f t="shared" si="14"/>
        <v>0</v>
      </c>
      <c r="W33" s="137">
        <f t="shared" si="14"/>
        <v>0</v>
      </c>
      <c r="X33" s="137">
        <f t="shared" si="14"/>
        <v>0</v>
      </c>
      <c r="Y33" s="137">
        <f t="shared" si="14"/>
        <v>0</v>
      </c>
      <c r="Z33" s="137">
        <f t="shared" si="14"/>
        <v>0</v>
      </c>
      <c r="AA33" s="137">
        <f t="shared" si="14"/>
        <v>0</v>
      </c>
      <c r="AB33" s="137">
        <f t="shared" si="14"/>
        <v>0</v>
      </c>
      <c r="AC33" s="137">
        <f t="shared" si="14"/>
        <v>0</v>
      </c>
      <c r="AD33" s="137">
        <f t="shared" si="14"/>
        <v>0</v>
      </c>
      <c r="AE33" s="137">
        <f t="shared" si="14"/>
        <v>0</v>
      </c>
      <c r="AF33" s="137">
        <f t="shared" si="14"/>
        <v>0</v>
      </c>
      <c r="AG33" s="137">
        <f t="shared" si="14"/>
        <v>0</v>
      </c>
      <c r="AH33" s="137">
        <f t="shared" si="14"/>
        <v>0</v>
      </c>
      <c r="AI33" s="137">
        <f t="shared" si="14"/>
        <v>0</v>
      </c>
      <c r="AJ33" s="137">
        <f t="shared" si="14"/>
        <v>0</v>
      </c>
      <c r="AK33" s="137">
        <f t="shared" si="14"/>
        <v>0</v>
      </c>
      <c r="AL33" s="137">
        <f t="shared" si="14"/>
        <v>0</v>
      </c>
      <c r="AM33" s="137">
        <f t="shared" si="14"/>
        <v>0</v>
      </c>
      <c r="AN33" s="137">
        <f t="shared" si="14"/>
        <v>0</v>
      </c>
      <c r="AO33" s="137">
        <f t="shared" si="14"/>
        <v>0</v>
      </c>
      <c r="AP33" s="137">
        <f t="shared" si="14"/>
        <v>0</v>
      </c>
      <c r="AQ33" s="137">
        <f t="shared" si="14"/>
        <v>0</v>
      </c>
      <c r="AR33" s="137">
        <f t="shared" si="14"/>
        <v>0</v>
      </c>
      <c r="AS33" s="137">
        <f t="shared" si="14"/>
        <v>0</v>
      </c>
      <c r="AT33" s="137">
        <f t="shared" si="14"/>
        <v>0</v>
      </c>
      <c r="AU33" s="137">
        <f t="shared" si="14"/>
        <v>0</v>
      </c>
      <c r="AV33" s="137">
        <f t="shared" si="14"/>
        <v>0</v>
      </c>
      <c r="AW33" s="137">
        <f t="shared" si="14"/>
        <v>0</v>
      </c>
      <c r="AX33" s="137">
        <f t="shared" si="14"/>
        <v>0</v>
      </c>
      <c r="AY33" s="137">
        <f t="shared" si="14"/>
        <v>0</v>
      </c>
      <c r="AZ33" s="137">
        <f t="shared" si="14"/>
        <v>0</v>
      </c>
      <c r="BA33" s="137">
        <f t="shared" si="14"/>
        <v>0</v>
      </c>
      <c r="BB33" s="137">
        <f t="shared" si="14"/>
        <v>0</v>
      </c>
      <c r="BC33" s="137">
        <f t="shared" si="14"/>
        <v>0</v>
      </c>
      <c r="BD33" s="137">
        <f t="shared" si="14"/>
        <v>0</v>
      </c>
      <c r="BE33" s="137">
        <f t="shared" si="14"/>
        <v>0</v>
      </c>
      <c r="BF33" s="137">
        <f t="shared" si="14"/>
        <v>0</v>
      </c>
      <c r="BG33" s="137">
        <f t="shared" si="14"/>
        <v>0</v>
      </c>
      <c r="BH33" s="137">
        <f t="shared" si="14"/>
        <v>0</v>
      </c>
      <c r="BI33" s="137">
        <f t="shared" si="14"/>
        <v>0</v>
      </c>
      <c r="BJ33" s="137">
        <f t="shared" si="14"/>
        <v>0</v>
      </c>
      <c r="BK33" s="137">
        <f t="shared" si="14"/>
        <v>0</v>
      </c>
      <c r="BL33" s="137">
        <f t="shared" si="14"/>
        <v>0</v>
      </c>
      <c r="BM33" s="137">
        <f t="shared" si="14"/>
        <v>0</v>
      </c>
      <c r="BN33" s="137">
        <f t="shared" si="14"/>
        <v>0</v>
      </c>
      <c r="BO33" s="137">
        <f t="shared" si="14"/>
        <v>0</v>
      </c>
      <c r="BP33" s="137">
        <f t="shared" si="14"/>
        <v>0</v>
      </c>
      <c r="BQ33" s="137">
        <f t="shared" ref="BQ33:BW33" si="15">BQ31*BQ32</f>
        <v>0</v>
      </c>
      <c r="BR33" s="137">
        <f t="shared" si="15"/>
        <v>0</v>
      </c>
      <c r="BS33" s="137">
        <f t="shared" si="15"/>
        <v>0</v>
      </c>
      <c r="BT33" s="137">
        <f t="shared" si="15"/>
        <v>0</v>
      </c>
      <c r="BU33" s="137">
        <f t="shared" si="15"/>
        <v>0</v>
      </c>
      <c r="BV33" s="137">
        <f>BV31*BV32</f>
        <v>0</v>
      </c>
      <c r="BW33" s="137">
        <f t="shared" si="15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3.25" style="170" customWidth="1"/>
    <col min="2" max="2" width="32.625" style="170" customWidth="1"/>
    <col min="3" max="3" width="8.75" style="170" customWidth="1"/>
    <col min="4" max="7" width="4.25" style="170" hidden="1" customWidth="1"/>
    <col min="8" max="9" width="4.5" style="170" hidden="1" customWidth="1"/>
    <col min="10" max="10" width="4.25" style="170" hidden="1" customWidth="1"/>
    <col min="11" max="11" width="9" style="170" customWidth="1"/>
    <col min="12" max="12" width="8.125" style="170" customWidth="1"/>
    <col min="13" max="14" width="7.125" style="170" customWidth="1"/>
    <col min="15" max="15" width="8.125" style="170" customWidth="1"/>
    <col min="16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0" width="4.5" style="170" hidden="1" customWidth="1"/>
    <col min="21" max="22" width="8.125" style="170" customWidth="1"/>
    <col min="23" max="23" width="4.5" style="170" hidden="1" customWidth="1"/>
    <col min="24" max="24" width="8.375" style="170" customWidth="1"/>
    <col min="25" max="25" width="7.375" style="170" bestFit="1" customWidth="1"/>
    <col min="26" max="28" width="4.25" style="170" hidden="1" customWidth="1"/>
    <col min="29" max="29" width="8.25" style="170" customWidth="1"/>
    <col min="30" max="31" width="4.5" style="170" hidden="1" customWidth="1"/>
    <col min="32" max="39" width="4.25" style="170" hidden="1" customWidth="1"/>
    <col min="40" max="40" width="8.125" style="170" customWidth="1"/>
    <col min="41" max="41" width="7.125" style="170" customWidth="1"/>
    <col min="42" max="44" width="4.5" style="170" hidden="1" customWidth="1"/>
    <col min="45" max="45" width="4.25" style="170" hidden="1" customWidth="1"/>
    <col min="46" max="46" width="4.5" style="170" hidden="1" customWidth="1"/>
    <col min="47" max="48" width="4.25" style="170" hidden="1" customWidth="1"/>
    <col min="49" max="49" width="4.5" style="170" hidden="1" customWidth="1"/>
    <col min="50" max="50" width="8.125" style="170" customWidth="1"/>
    <col min="51" max="52" width="4.5" style="170" hidden="1" customWidth="1"/>
    <col min="53" max="53" width="8.875" style="170" customWidth="1"/>
    <col min="54" max="58" width="4.5" style="170" hidden="1" customWidth="1"/>
    <col min="59" max="60" width="4.25" style="170" hidden="1" customWidth="1"/>
    <col min="61" max="61" width="8.75" style="170" customWidth="1"/>
    <col min="62" max="62" width="8.125" style="170" customWidth="1"/>
    <col min="63" max="63" width="7.125" style="170" customWidth="1"/>
    <col min="64" max="64" width="8.75" style="170" customWidth="1"/>
    <col min="65" max="66" width="4.25" style="170" hidden="1" customWidth="1"/>
    <col min="67" max="67" width="7.125" style="170" customWidth="1"/>
    <col min="68" max="73" width="4.5" style="170" hidden="1" customWidth="1"/>
    <col min="74" max="74" width="9" style="170" customWidth="1"/>
    <col min="75" max="75" width="4.25" style="170" hidden="1" customWidth="1"/>
    <col min="76" max="76" width="8.125" style="170" customWidth="1"/>
    <col min="77" max="77" width="3.875" style="170" hidden="1" customWidth="1"/>
    <col min="78" max="78" width="4.25" style="170" hidden="1" customWidth="1"/>
    <col min="79" max="79" width="7.625" style="170" customWidth="1"/>
    <col min="80" max="16384" width="12.625" style="170"/>
  </cols>
  <sheetData>
    <row r="1" spans="1:79" ht="18.75">
      <c r="A1" s="272" t="s">
        <v>172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15.75">
      <c r="B4" s="44"/>
      <c r="C4" s="274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3.25">
      <c r="B5" s="43"/>
      <c r="C5" s="43"/>
      <c r="D5" s="43"/>
      <c r="E5" s="43"/>
      <c r="F5" s="43"/>
      <c r="G5" s="43"/>
      <c r="H5" s="43"/>
      <c r="I5" s="43"/>
      <c r="J5" s="43"/>
      <c r="K5" s="45"/>
      <c r="L5" s="43"/>
      <c r="M5" s="289" t="s">
        <v>91</v>
      </c>
      <c r="N5" s="247"/>
      <c r="O5" s="247"/>
      <c r="P5" s="247"/>
      <c r="Q5" s="247"/>
      <c r="R5" s="247"/>
      <c r="S5" s="247"/>
      <c r="T5" s="43"/>
      <c r="U5" s="43"/>
      <c r="V5" s="43"/>
      <c r="W5" s="43"/>
      <c r="X5" s="43"/>
      <c r="Y5" s="43"/>
      <c r="Z5" s="43"/>
      <c r="AA5" s="43"/>
      <c r="AB5" s="43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6" t="s">
        <v>78</v>
      </c>
      <c r="B6" s="252"/>
      <c r="C6" s="47"/>
      <c r="D6" s="277" t="s">
        <v>79</v>
      </c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 ht="158.25">
      <c r="A7" s="253"/>
      <c r="B7" s="254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194" t="s">
        <v>120</v>
      </c>
      <c r="B8" s="192"/>
      <c r="C8" s="48"/>
      <c r="D8" s="48"/>
      <c r="E8" s="48"/>
      <c r="F8" s="48"/>
      <c r="G8" s="48"/>
      <c r="H8" s="48"/>
      <c r="I8" s="48"/>
      <c r="J8" s="48"/>
      <c r="K8" s="48"/>
      <c r="L8" s="48">
        <v>4</v>
      </c>
      <c r="M8" s="48"/>
      <c r="N8" s="48">
        <v>3</v>
      </c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>
        <v>8</v>
      </c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>
        <v>36.700000000000003</v>
      </c>
      <c r="BB8" s="48"/>
      <c r="BC8" s="48"/>
      <c r="BD8" s="48"/>
      <c r="BE8" s="48"/>
      <c r="BF8" s="48"/>
      <c r="BG8" s="48"/>
      <c r="BH8" s="48"/>
      <c r="BI8" s="48">
        <v>30</v>
      </c>
      <c r="BJ8" s="48">
        <v>26.6</v>
      </c>
      <c r="BK8" s="48">
        <v>9.6</v>
      </c>
      <c r="BL8" s="48">
        <v>10</v>
      </c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193" t="s">
        <v>121</v>
      </c>
      <c r="B9" s="192"/>
      <c r="C9" s="48"/>
      <c r="D9" s="48"/>
      <c r="E9" s="48"/>
      <c r="F9" s="48"/>
      <c r="G9" s="48"/>
      <c r="H9" s="48"/>
      <c r="I9" s="48"/>
      <c r="J9" s="48"/>
      <c r="K9" s="48">
        <v>1</v>
      </c>
      <c r="L9" s="48"/>
      <c r="M9" s="48"/>
      <c r="N9" s="48">
        <v>1.64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>
        <v>50</v>
      </c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</row>
    <row r="10" spans="1:79">
      <c r="A10" s="193" t="s">
        <v>122</v>
      </c>
      <c r="B10" s="192"/>
      <c r="C10" s="48"/>
      <c r="D10" s="48"/>
      <c r="E10" s="48"/>
      <c r="F10" s="48"/>
      <c r="G10" s="48"/>
      <c r="H10" s="48"/>
      <c r="I10" s="48"/>
      <c r="J10" s="48"/>
      <c r="K10" s="48"/>
      <c r="L10" s="48">
        <v>2</v>
      </c>
      <c r="M10" s="48"/>
      <c r="N10" s="48">
        <v>2</v>
      </c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>
        <v>3</v>
      </c>
      <c r="Z10" s="48"/>
      <c r="AA10" s="48"/>
      <c r="AB10" s="48"/>
      <c r="AC10" s="48">
        <v>3</v>
      </c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>
        <v>5</v>
      </c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>
        <v>5</v>
      </c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</row>
    <row r="11" spans="1:79">
      <c r="A11" s="33" t="s">
        <v>83</v>
      </c>
      <c r="B11" s="19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>
        <v>3.5</v>
      </c>
      <c r="N11" s="16"/>
      <c r="O11" s="16">
        <v>13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48"/>
      <c r="BZ11" s="48"/>
    </row>
    <row r="12" spans="1:79">
      <c r="A12" s="193" t="s">
        <v>123</v>
      </c>
      <c r="B12" s="192"/>
      <c r="C12" s="48"/>
      <c r="D12" s="48"/>
      <c r="E12" s="48"/>
      <c r="F12" s="48"/>
      <c r="G12" s="48"/>
      <c r="H12" s="48"/>
      <c r="I12" s="48"/>
      <c r="J12" s="48"/>
      <c r="K12" s="48"/>
      <c r="L12" s="48">
        <v>4</v>
      </c>
      <c r="M12" s="48"/>
      <c r="N12" s="48">
        <v>2</v>
      </c>
      <c r="O12" s="48"/>
      <c r="P12" s="48"/>
      <c r="Q12" s="48"/>
      <c r="R12" s="48"/>
      <c r="S12" s="48"/>
      <c r="T12" s="48"/>
      <c r="U12" s="48"/>
      <c r="V12" s="48">
        <v>10</v>
      </c>
      <c r="W12" s="48"/>
      <c r="X12" s="48">
        <v>10</v>
      </c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>
        <v>20.399999999999999</v>
      </c>
      <c r="BK12" s="48">
        <v>8</v>
      </c>
      <c r="BL12" s="48">
        <v>11.3</v>
      </c>
      <c r="BM12" s="48"/>
      <c r="BN12" s="48"/>
      <c r="BO12" s="48">
        <v>15.3</v>
      </c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9">
      <c r="A13" s="193" t="s">
        <v>71</v>
      </c>
      <c r="B13" s="192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>
        <v>60</v>
      </c>
      <c r="BY13" s="48"/>
      <c r="BZ13" s="48"/>
    </row>
    <row r="14" spans="1:79">
      <c r="A14" s="193" t="s">
        <v>110</v>
      </c>
      <c r="B14" s="192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>
        <v>117</v>
      </c>
      <c r="BW14" s="48"/>
      <c r="BX14" s="48"/>
      <c r="BY14" s="48"/>
      <c r="BZ14" s="48"/>
    </row>
    <row r="15" spans="1:79">
      <c r="A15" s="193" t="s">
        <v>124</v>
      </c>
      <c r="B15" s="192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>
        <v>45</v>
      </c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18"/>
    </row>
    <row r="16" spans="1:79">
      <c r="A16" s="286"/>
      <c r="B16" s="24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>
        <v>0</v>
      </c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</row>
    <row r="17" spans="1:79" hidden="1">
      <c r="A17" s="280"/>
      <c r="B17" s="240"/>
      <c r="C17" s="48"/>
      <c r="D17" s="48">
        <f t="shared" ref="D17:BZ17" si="0">SUM(D8:D16)</f>
        <v>0</v>
      </c>
      <c r="E17" s="48">
        <f t="shared" si="0"/>
        <v>0</v>
      </c>
      <c r="F17" s="48">
        <f t="shared" si="0"/>
        <v>0</v>
      </c>
      <c r="G17" s="48">
        <f t="shared" si="0"/>
        <v>0</v>
      </c>
      <c r="H17" s="48">
        <f t="shared" si="0"/>
        <v>0</v>
      </c>
      <c r="I17" s="48">
        <f t="shared" si="0"/>
        <v>0</v>
      </c>
      <c r="J17" s="48">
        <f t="shared" si="0"/>
        <v>0</v>
      </c>
      <c r="K17" s="48">
        <f t="shared" si="0"/>
        <v>1</v>
      </c>
      <c r="L17" s="48">
        <f t="shared" si="0"/>
        <v>10</v>
      </c>
      <c r="M17" s="48">
        <f t="shared" si="0"/>
        <v>3.5</v>
      </c>
      <c r="N17" s="48">
        <f t="shared" si="0"/>
        <v>8.64</v>
      </c>
      <c r="O17" s="48">
        <f t="shared" si="0"/>
        <v>13</v>
      </c>
      <c r="P17" s="48">
        <f t="shared" si="0"/>
        <v>0</v>
      </c>
      <c r="Q17" s="48">
        <f t="shared" si="0"/>
        <v>0</v>
      </c>
      <c r="R17" s="48">
        <f t="shared" si="0"/>
        <v>0</v>
      </c>
      <c r="S17" s="48">
        <f t="shared" si="0"/>
        <v>0</v>
      </c>
      <c r="T17" s="48">
        <f t="shared" si="0"/>
        <v>0</v>
      </c>
      <c r="U17" s="48">
        <f t="shared" si="0"/>
        <v>45</v>
      </c>
      <c r="V17" s="48">
        <f t="shared" si="0"/>
        <v>10</v>
      </c>
      <c r="W17" s="48">
        <f t="shared" si="0"/>
        <v>0</v>
      </c>
      <c r="X17" s="48">
        <f t="shared" si="0"/>
        <v>10</v>
      </c>
      <c r="Y17" s="48">
        <f t="shared" si="0"/>
        <v>3</v>
      </c>
      <c r="Z17" s="48">
        <f t="shared" si="0"/>
        <v>0</v>
      </c>
      <c r="AA17" s="48">
        <f t="shared" si="0"/>
        <v>0</v>
      </c>
      <c r="AB17" s="48">
        <f t="shared" si="0"/>
        <v>0</v>
      </c>
      <c r="AC17" s="48">
        <f t="shared" si="0"/>
        <v>3</v>
      </c>
      <c r="AD17" s="48">
        <f t="shared" si="0"/>
        <v>0</v>
      </c>
      <c r="AE17" s="48">
        <f t="shared" si="0"/>
        <v>0</v>
      </c>
      <c r="AF17" s="48">
        <f t="shared" si="0"/>
        <v>0</v>
      </c>
      <c r="AG17" s="48">
        <f t="shared" si="0"/>
        <v>0</v>
      </c>
      <c r="AH17" s="48">
        <f t="shared" si="0"/>
        <v>0</v>
      </c>
      <c r="AI17" s="48">
        <f t="shared" si="0"/>
        <v>0</v>
      </c>
      <c r="AJ17" s="48">
        <f t="shared" si="0"/>
        <v>0</v>
      </c>
      <c r="AK17" s="48">
        <f t="shared" si="0"/>
        <v>0</v>
      </c>
      <c r="AL17" s="48">
        <f t="shared" si="0"/>
        <v>0</v>
      </c>
      <c r="AM17" s="48">
        <f t="shared" si="0"/>
        <v>0</v>
      </c>
      <c r="AN17" s="48">
        <f t="shared" si="0"/>
        <v>50</v>
      </c>
      <c r="AO17" s="48">
        <f t="shared" si="0"/>
        <v>8</v>
      </c>
      <c r="AP17" s="48">
        <f t="shared" si="0"/>
        <v>0</v>
      </c>
      <c r="AQ17" s="48">
        <f t="shared" si="0"/>
        <v>0</v>
      </c>
      <c r="AR17" s="48">
        <f t="shared" si="0"/>
        <v>0</v>
      </c>
      <c r="AS17" s="48">
        <f t="shared" si="0"/>
        <v>0</v>
      </c>
      <c r="AT17" s="48">
        <f t="shared" si="0"/>
        <v>0</v>
      </c>
      <c r="AU17" s="48">
        <f t="shared" si="0"/>
        <v>0</v>
      </c>
      <c r="AV17" s="48">
        <f t="shared" si="0"/>
        <v>0</v>
      </c>
      <c r="AW17" s="48">
        <f t="shared" si="0"/>
        <v>0</v>
      </c>
      <c r="AX17" s="48">
        <f t="shared" si="0"/>
        <v>5</v>
      </c>
      <c r="AY17" s="48">
        <f t="shared" si="0"/>
        <v>0</v>
      </c>
      <c r="AZ17" s="48">
        <f t="shared" si="0"/>
        <v>0</v>
      </c>
      <c r="BA17" s="48">
        <f t="shared" si="0"/>
        <v>36.700000000000003</v>
      </c>
      <c r="BB17" s="48">
        <f t="shared" si="0"/>
        <v>0</v>
      </c>
      <c r="BC17" s="48">
        <f t="shared" si="0"/>
        <v>0</v>
      </c>
      <c r="BD17" s="48">
        <f t="shared" si="0"/>
        <v>0</v>
      </c>
      <c r="BE17" s="48">
        <f t="shared" si="0"/>
        <v>0</v>
      </c>
      <c r="BF17" s="48">
        <f t="shared" si="0"/>
        <v>0</v>
      </c>
      <c r="BG17" s="48">
        <f t="shared" si="0"/>
        <v>0</v>
      </c>
      <c r="BH17" s="48">
        <f t="shared" si="0"/>
        <v>0</v>
      </c>
      <c r="BI17" s="48">
        <f t="shared" si="0"/>
        <v>30</v>
      </c>
      <c r="BJ17" s="48">
        <f t="shared" si="0"/>
        <v>47</v>
      </c>
      <c r="BK17" s="48">
        <f t="shared" si="0"/>
        <v>22.6</v>
      </c>
      <c r="BL17" s="48">
        <f t="shared" si="0"/>
        <v>21.3</v>
      </c>
      <c r="BM17" s="48">
        <f t="shared" si="0"/>
        <v>0</v>
      </c>
      <c r="BN17" s="48">
        <f t="shared" si="0"/>
        <v>0</v>
      </c>
      <c r="BO17" s="48">
        <f t="shared" si="0"/>
        <v>15.3</v>
      </c>
      <c r="BP17" s="48">
        <f t="shared" si="0"/>
        <v>0</v>
      </c>
      <c r="BQ17" s="48">
        <f t="shared" si="0"/>
        <v>0</v>
      </c>
      <c r="BR17" s="48">
        <f t="shared" si="0"/>
        <v>0</v>
      </c>
      <c r="BS17" s="48">
        <f t="shared" si="0"/>
        <v>0</v>
      </c>
      <c r="BT17" s="48">
        <f t="shared" si="0"/>
        <v>0</v>
      </c>
      <c r="BU17" s="48">
        <f t="shared" si="0"/>
        <v>0</v>
      </c>
      <c r="BV17" s="48">
        <f t="shared" si="0"/>
        <v>117</v>
      </c>
      <c r="BW17" s="48">
        <f t="shared" si="0"/>
        <v>0</v>
      </c>
      <c r="BX17" s="48">
        <f t="shared" si="0"/>
        <v>60</v>
      </c>
      <c r="BY17" s="48">
        <f t="shared" si="0"/>
        <v>0</v>
      </c>
      <c r="BZ17" s="48">
        <f t="shared" si="0"/>
        <v>0</v>
      </c>
    </row>
    <row r="18" spans="1:79" hidden="1">
      <c r="A18" s="278" t="s">
        <v>85</v>
      </c>
      <c r="B18" s="240"/>
      <c r="C18" s="49">
        <f>C19</f>
        <v>194</v>
      </c>
      <c r="D18" s="49">
        <f t="shared" ref="D18:BO18" si="1">C18</f>
        <v>194</v>
      </c>
      <c r="E18" s="49">
        <f t="shared" si="1"/>
        <v>194</v>
      </c>
      <c r="F18" s="49">
        <f t="shared" si="1"/>
        <v>194</v>
      </c>
      <c r="G18" s="49">
        <f t="shared" si="1"/>
        <v>194</v>
      </c>
      <c r="H18" s="49">
        <f t="shared" si="1"/>
        <v>194</v>
      </c>
      <c r="I18" s="49">
        <f t="shared" si="1"/>
        <v>194</v>
      </c>
      <c r="J18" s="49">
        <f t="shared" si="1"/>
        <v>194</v>
      </c>
      <c r="K18" s="49">
        <f t="shared" si="1"/>
        <v>194</v>
      </c>
      <c r="L18" s="49">
        <f t="shared" si="1"/>
        <v>194</v>
      </c>
      <c r="M18" s="49">
        <f t="shared" si="1"/>
        <v>194</v>
      </c>
      <c r="N18" s="49">
        <f t="shared" si="1"/>
        <v>194</v>
      </c>
      <c r="O18" s="49">
        <f t="shared" si="1"/>
        <v>194</v>
      </c>
      <c r="P18" s="49">
        <f t="shared" si="1"/>
        <v>194</v>
      </c>
      <c r="Q18" s="49">
        <f t="shared" si="1"/>
        <v>194</v>
      </c>
      <c r="R18" s="49">
        <f t="shared" si="1"/>
        <v>194</v>
      </c>
      <c r="S18" s="49">
        <f t="shared" si="1"/>
        <v>194</v>
      </c>
      <c r="T18" s="49">
        <f t="shared" si="1"/>
        <v>194</v>
      </c>
      <c r="U18" s="49">
        <f t="shared" si="1"/>
        <v>194</v>
      </c>
      <c r="V18" s="49">
        <f t="shared" si="1"/>
        <v>194</v>
      </c>
      <c r="W18" s="49">
        <f t="shared" si="1"/>
        <v>194</v>
      </c>
      <c r="X18" s="49">
        <f t="shared" si="1"/>
        <v>194</v>
      </c>
      <c r="Y18" s="49">
        <f t="shared" si="1"/>
        <v>194</v>
      </c>
      <c r="Z18" s="49">
        <f t="shared" si="1"/>
        <v>194</v>
      </c>
      <c r="AA18" s="49">
        <f t="shared" si="1"/>
        <v>194</v>
      </c>
      <c r="AB18" s="49">
        <f t="shared" si="1"/>
        <v>194</v>
      </c>
      <c r="AC18" s="49">
        <f t="shared" si="1"/>
        <v>194</v>
      </c>
      <c r="AD18" s="49">
        <f t="shared" si="1"/>
        <v>194</v>
      </c>
      <c r="AE18" s="49">
        <f t="shared" si="1"/>
        <v>194</v>
      </c>
      <c r="AF18" s="49">
        <f t="shared" si="1"/>
        <v>194</v>
      </c>
      <c r="AG18" s="49">
        <f t="shared" si="1"/>
        <v>194</v>
      </c>
      <c r="AH18" s="49">
        <f t="shared" si="1"/>
        <v>194</v>
      </c>
      <c r="AI18" s="49">
        <f t="shared" si="1"/>
        <v>194</v>
      </c>
      <c r="AJ18" s="49">
        <f t="shared" si="1"/>
        <v>194</v>
      </c>
      <c r="AK18" s="49">
        <f t="shared" si="1"/>
        <v>194</v>
      </c>
      <c r="AL18" s="49">
        <f t="shared" si="1"/>
        <v>194</v>
      </c>
      <c r="AM18" s="49">
        <f t="shared" si="1"/>
        <v>194</v>
      </c>
      <c r="AN18" s="49">
        <f t="shared" si="1"/>
        <v>194</v>
      </c>
      <c r="AO18" s="49">
        <f t="shared" si="1"/>
        <v>194</v>
      </c>
      <c r="AP18" s="49">
        <f t="shared" si="1"/>
        <v>194</v>
      </c>
      <c r="AQ18" s="49">
        <f t="shared" si="1"/>
        <v>194</v>
      </c>
      <c r="AR18" s="49">
        <f t="shared" si="1"/>
        <v>194</v>
      </c>
      <c r="AS18" s="49">
        <f t="shared" si="1"/>
        <v>194</v>
      </c>
      <c r="AT18" s="49">
        <f t="shared" si="1"/>
        <v>194</v>
      </c>
      <c r="AU18" s="49">
        <f t="shared" si="1"/>
        <v>194</v>
      </c>
      <c r="AV18" s="49">
        <f t="shared" si="1"/>
        <v>194</v>
      </c>
      <c r="AW18" s="49">
        <f t="shared" si="1"/>
        <v>194</v>
      </c>
      <c r="AX18" s="49">
        <f t="shared" si="1"/>
        <v>194</v>
      </c>
      <c r="AY18" s="49">
        <f t="shared" si="1"/>
        <v>194</v>
      </c>
      <c r="AZ18" s="49">
        <f t="shared" si="1"/>
        <v>194</v>
      </c>
      <c r="BA18" s="49">
        <f t="shared" si="1"/>
        <v>194</v>
      </c>
      <c r="BB18" s="49">
        <f t="shared" si="1"/>
        <v>194</v>
      </c>
      <c r="BC18" s="49">
        <f t="shared" si="1"/>
        <v>194</v>
      </c>
      <c r="BD18" s="49">
        <f t="shared" si="1"/>
        <v>194</v>
      </c>
      <c r="BE18" s="49">
        <f t="shared" si="1"/>
        <v>194</v>
      </c>
      <c r="BF18" s="49">
        <f t="shared" si="1"/>
        <v>194</v>
      </c>
      <c r="BG18" s="49">
        <f t="shared" si="1"/>
        <v>194</v>
      </c>
      <c r="BH18" s="49">
        <f t="shared" si="1"/>
        <v>194</v>
      </c>
      <c r="BI18" s="49">
        <f t="shared" si="1"/>
        <v>194</v>
      </c>
      <c r="BJ18" s="49">
        <f t="shared" si="1"/>
        <v>194</v>
      </c>
      <c r="BK18" s="49">
        <f t="shared" si="1"/>
        <v>194</v>
      </c>
      <c r="BL18" s="49">
        <f t="shared" si="1"/>
        <v>194</v>
      </c>
      <c r="BM18" s="49">
        <f t="shared" si="1"/>
        <v>194</v>
      </c>
      <c r="BN18" s="49">
        <f t="shared" si="1"/>
        <v>194</v>
      </c>
      <c r="BO18" s="49">
        <f t="shared" si="1"/>
        <v>194</v>
      </c>
      <c r="BP18" s="49">
        <f t="shared" ref="BP18:BZ18" si="2">BO18</f>
        <v>194</v>
      </c>
      <c r="BQ18" s="49">
        <f t="shared" si="2"/>
        <v>194</v>
      </c>
      <c r="BR18" s="49">
        <f t="shared" si="2"/>
        <v>194</v>
      </c>
      <c r="BS18" s="49">
        <f t="shared" si="2"/>
        <v>194</v>
      </c>
      <c r="BT18" s="49">
        <f t="shared" si="2"/>
        <v>194</v>
      </c>
      <c r="BU18" s="49">
        <f t="shared" si="2"/>
        <v>194</v>
      </c>
      <c r="BV18" s="49">
        <f t="shared" si="2"/>
        <v>194</v>
      </c>
      <c r="BW18" s="49">
        <f t="shared" si="2"/>
        <v>194</v>
      </c>
      <c r="BX18" s="49">
        <f t="shared" si="2"/>
        <v>194</v>
      </c>
      <c r="BY18" s="49">
        <f t="shared" si="2"/>
        <v>194</v>
      </c>
      <c r="BZ18" s="49">
        <f t="shared" si="2"/>
        <v>194</v>
      </c>
    </row>
    <row r="19" spans="1:79" ht="20.25" thickBot="1">
      <c r="A19" s="287" t="s">
        <v>85</v>
      </c>
      <c r="B19" s="240"/>
      <c r="C19" s="178">
        <v>194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</row>
    <row r="20" spans="1:79" ht="15.75" thickTop="1">
      <c r="A20" s="279" t="s">
        <v>86</v>
      </c>
      <c r="B20" s="240"/>
      <c r="C20" s="50"/>
      <c r="D20" s="51">
        <f t="shared" ref="D20:J20" si="3">D17*D18/1000</f>
        <v>0</v>
      </c>
      <c r="E20" s="51">
        <f t="shared" si="3"/>
        <v>0</v>
      </c>
      <c r="F20" s="51">
        <f t="shared" si="3"/>
        <v>0</v>
      </c>
      <c r="G20" s="52">
        <f t="shared" si="3"/>
        <v>0</v>
      </c>
      <c r="H20" s="52">
        <f t="shared" si="3"/>
        <v>0</v>
      </c>
      <c r="I20" s="52">
        <f t="shared" si="3"/>
        <v>0</v>
      </c>
      <c r="J20" s="52">
        <f t="shared" si="3"/>
        <v>0</v>
      </c>
      <c r="K20" s="53">
        <f>K17*K18</f>
        <v>194</v>
      </c>
      <c r="L20" s="53">
        <f t="shared" ref="L20:P20" si="4">L17*L18/1000</f>
        <v>1.94</v>
      </c>
      <c r="M20" s="53">
        <f t="shared" si="4"/>
        <v>0.67900000000000005</v>
      </c>
      <c r="N20" s="53">
        <f t="shared" si="4"/>
        <v>1.6761999999999999</v>
      </c>
      <c r="O20" s="53">
        <f t="shared" si="4"/>
        <v>2.5219999999999998</v>
      </c>
      <c r="P20" s="53">
        <f t="shared" si="4"/>
        <v>0</v>
      </c>
      <c r="Q20" s="53">
        <f>Q17*Q18</f>
        <v>0</v>
      </c>
      <c r="R20" s="53">
        <f t="shared" ref="R20:BZ20" si="5">R17*R18/1000</f>
        <v>0</v>
      </c>
      <c r="S20" s="53">
        <f t="shared" si="5"/>
        <v>0</v>
      </c>
      <c r="T20" s="53">
        <f t="shared" si="5"/>
        <v>0</v>
      </c>
      <c r="U20" s="53">
        <f t="shared" si="5"/>
        <v>8.73</v>
      </c>
      <c r="V20" s="53">
        <f t="shared" si="5"/>
        <v>1.94</v>
      </c>
      <c r="W20" s="53">
        <f t="shared" si="5"/>
        <v>0</v>
      </c>
      <c r="X20" s="53">
        <f t="shared" si="5"/>
        <v>1.94</v>
      </c>
      <c r="Y20" s="53">
        <f t="shared" si="5"/>
        <v>0.58199999999999996</v>
      </c>
      <c r="Z20" s="53">
        <f t="shared" si="5"/>
        <v>0</v>
      </c>
      <c r="AA20" s="53">
        <f t="shared" si="5"/>
        <v>0</v>
      </c>
      <c r="AB20" s="53">
        <f t="shared" si="5"/>
        <v>0</v>
      </c>
      <c r="AC20" s="53">
        <f t="shared" si="5"/>
        <v>0.58199999999999996</v>
      </c>
      <c r="AD20" s="53">
        <f t="shared" si="5"/>
        <v>0</v>
      </c>
      <c r="AE20" s="53">
        <f t="shared" si="5"/>
        <v>0</v>
      </c>
      <c r="AF20" s="53">
        <f t="shared" si="5"/>
        <v>0</v>
      </c>
      <c r="AG20" s="53">
        <f t="shared" si="5"/>
        <v>0</v>
      </c>
      <c r="AH20" s="53">
        <f t="shared" si="5"/>
        <v>0</v>
      </c>
      <c r="AI20" s="53">
        <f t="shared" si="5"/>
        <v>0</v>
      </c>
      <c r="AJ20" s="53">
        <f t="shared" si="5"/>
        <v>0</v>
      </c>
      <c r="AK20" s="53">
        <f t="shared" si="5"/>
        <v>0</v>
      </c>
      <c r="AL20" s="53">
        <f t="shared" si="5"/>
        <v>0</v>
      </c>
      <c r="AM20" s="53">
        <f t="shared" si="5"/>
        <v>0</v>
      </c>
      <c r="AN20" s="53">
        <f t="shared" si="5"/>
        <v>9.6999999999999993</v>
      </c>
      <c r="AO20" s="53">
        <f t="shared" si="5"/>
        <v>1.552</v>
      </c>
      <c r="AP20" s="53">
        <f t="shared" si="5"/>
        <v>0</v>
      </c>
      <c r="AQ20" s="53">
        <f t="shared" si="5"/>
        <v>0</v>
      </c>
      <c r="AR20" s="53">
        <f t="shared" si="5"/>
        <v>0</v>
      </c>
      <c r="AS20" s="53">
        <f t="shared" si="5"/>
        <v>0</v>
      </c>
      <c r="AT20" s="53">
        <f t="shared" si="5"/>
        <v>0</v>
      </c>
      <c r="AU20" s="53">
        <f t="shared" si="5"/>
        <v>0</v>
      </c>
      <c r="AV20" s="53">
        <f t="shared" si="5"/>
        <v>0</v>
      </c>
      <c r="AW20" s="53">
        <f t="shared" si="5"/>
        <v>0</v>
      </c>
      <c r="AX20" s="53">
        <f t="shared" si="5"/>
        <v>0.97</v>
      </c>
      <c r="AY20" s="53">
        <f t="shared" si="5"/>
        <v>0</v>
      </c>
      <c r="AZ20" s="53">
        <f t="shared" si="5"/>
        <v>0</v>
      </c>
      <c r="BA20" s="53">
        <f t="shared" si="5"/>
        <v>7.1197999999999997</v>
      </c>
      <c r="BB20" s="53">
        <f t="shared" si="5"/>
        <v>0</v>
      </c>
      <c r="BC20" s="53">
        <f t="shared" si="5"/>
        <v>0</v>
      </c>
      <c r="BD20" s="53">
        <f t="shared" si="5"/>
        <v>0</v>
      </c>
      <c r="BE20" s="53">
        <f t="shared" si="5"/>
        <v>0</v>
      </c>
      <c r="BF20" s="53">
        <f t="shared" si="5"/>
        <v>0</v>
      </c>
      <c r="BG20" s="53">
        <f t="shared" si="5"/>
        <v>0</v>
      </c>
      <c r="BH20" s="53">
        <f t="shared" si="5"/>
        <v>0</v>
      </c>
      <c r="BI20" s="53">
        <f t="shared" si="5"/>
        <v>5.82</v>
      </c>
      <c r="BJ20" s="53">
        <f t="shared" si="5"/>
        <v>9.1180000000000003</v>
      </c>
      <c r="BK20" s="53">
        <f t="shared" si="5"/>
        <v>4.3844000000000003</v>
      </c>
      <c r="BL20" s="53">
        <f t="shared" si="5"/>
        <v>4.1322000000000001</v>
      </c>
      <c r="BM20" s="53">
        <f t="shared" si="5"/>
        <v>0</v>
      </c>
      <c r="BN20" s="53">
        <f t="shared" si="5"/>
        <v>0</v>
      </c>
      <c r="BO20" s="53">
        <f t="shared" si="5"/>
        <v>2.9681999999999999</v>
      </c>
      <c r="BP20" s="53">
        <f t="shared" si="5"/>
        <v>0</v>
      </c>
      <c r="BQ20" s="53">
        <f t="shared" si="5"/>
        <v>0</v>
      </c>
      <c r="BR20" s="53">
        <f t="shared" si="5"/>
        <v>0</v>
      </c>
      <c r="BS20" s="53">
        <f t="shared" si="5"/>
        <v>0</v>
      </c>
      <c r="BT20" s="53">
        <f t="shared" si="5"/>
        <v>0</v>
      </c>
      <c r="BU20" s="53">
        <f t="shared" si="5"/>
        <v>0</v>
      </c>
      <c r="BV20" s="53">
        <f t="shared" si="5"/>
        <v>22.698</v>
      </c>
      <c r="BW20" s="53">
        <f t="shared" si="5"/>
        <v>0</v>
      </c>
      <c r="BX20" s="53">
        <f t="shared" si="5"/>
        <v>11.64</v>
      </c>
      <c r="BY20" s="51">
        <f t="shared" si="5"/>
        <v>0</v>
      </c>
      <c r="BZ20" s="51">
        <f t="shared" si="5"/>
        <v>0</v>
      </c>
    </row>
    <row r="21" spans="1:79" ht="15.75" customHeight="1">
      <c r="A21" s="279" t="s">
        <v>74</v>
      </c>
      <c r="B21" s="240"/>
      <c r="C21" s="50"/>
      <c r="D21" s="54">
        <f>ССЫЛКИ!B3</f>
        <v>85</v>
      </c>
      <c r="E21" s="54">
        <f>ССЫЛКИ!C3</f>
        <v>21</v>
      </c>
      <c r="F21" s="54">
        <f>ССЫЛКИ!D3</f>
        <v>21</v>
      </c>
      <c r="G21" s="54">
        <f>ССЫЛКИ!E3</f>
        <v>6</v>
      </c>
      <c r="H21" s="54">
        <f>ССЫЛКИ!F3</f>
        <v>400</v>
      </c>
      <c r="I21" s="54">
        <f>ССЫЛКИ!G3</f>
        <v>140</v>
      </c>
      <c r="J21" s="54">
        <f>ССЫЛКИ!H3</f>
        <v>85</v>
      </c>
      <c r="K21" s="54">
        <f>ССЫЛКИ!I3</f>
        <v>21</v>
      </c>
      <c r="L21" s="54">
        <f>ССЫЛКИ!J3</f>
        <v>140</v>
      </c>
      <c r="M21" s="54">
        <f>ССЫЛКИ!K3</f>
        <v>50</v>
      </c>
      <c r="N21" s="54">
        <f>ССЫЛКИ!L3</f>
        <v>10</v>
      </c>
      <c r="O21" s="54">
        <f>ССЫЛКИ!M3</f>
        <v>240</v>
      </c>
      <c r="P21" s="54">
        <f>ССЫЛКИ!N3</f>
        <v>550</v>
      </c>
      <c r="Q21" s="54">
        <f>ССЫЛКИ!O3</f>
        <v>6</v>
      </c>
      <c r="R21" s="54">
        <f>ССЫЛКИ!P3</f>
        <v>157</v>
      </c>
      <c r="S21" s="54">
        <f>ССЫЛКИ!Q3</f>
        <v>10</v>
      </c>
      <c r="T21" s="54">
        <f>ССЫЛКИ!R3</f>
        <v>140</v>
      </c>
      <c r="U21" s="54">
        <f>ССЫЛКИ!S3</f>
        <v>100</v>
      </c>
      <c r="V21" s="54">
        <f>ССЫЛКИ!T3</f>
        <v>120</v>
      </c>
      <c r="W21" s="54">
        <f>ССЫЛКИ!U3</f>
        <v>120</v>
      </c>
      <c r="X21" s="54">
        <f>ССЫЛКИ!V3</f>
        <v>80</v>
      </c>
      <c r="Y21" s="54">
        <f>ССЫЛКИ!W3</f>
        <v>30</v>
      </c>
      <c r="Z21" s="54">
        <f>ССЫЛКИ!X3</f>
        <v>55</v>
      </c>
      <c r="AA21" s="54">
        <f>ССЫЛКИ!Y3</f>
        <v>60</v>
      </c>
      <c r="AB21" s="54">
        <f>ССЫЛКИ!Z3</f>
        <v>70</v>
      </c>
      <c r="AC21" s="54">
        <f>ССЫЛКИ!AA3</f>
        <v>165</v>
      </c>
      <c r="AD21" s="54">
        <f>ССЫЛКИ!AB3</f>
        <v>180</v>
      </c>
      <c r="AE21" s="54">
        <f>ССЫЛКИ!AC3</f>
        <v>260</v>
      </c>
      <c r="AF21" s="54">
        <f>ССЫЛКИ!AD3</f>
        <v>55</v>
      </c>
      <c r="AG21" s="54">
        <f>ССЫЛКИ!AE3</f>
        <v>90</v>
      </c>
      <c r="AH21" s="54">
        <f>ССЫЛКИ!AF3</f>
        <v>45</v>
      </c>
      <c r="AI21" s="54">
        <f>ССЫЛКИ!AG3</f>
        <v>45</v>
      </c>
      <c r="AJ21" s="54">
        <f>ССЫЛКИ!AH3</f>
        <v>52</v>
      </c>
      <c r="AK21" s="54">
        <f>ССЫЛКИ!AI3</f>
        <v>50</v>
      </c>
      <c r="AL21" s="54">
        <f>ССЫЛКИ!AJ3</f>
        <v>55</v>
      </c>
      <c r="AM21" s="54">
        <f>ССЫЛКИ!AK3</f>
        <v>60</v>
      </c>
      <c r="AN21" s="54">
        <f>ССЫЛКИ!AL3</f>
        <v>60</v>
      </c>
      <c r="AO21" s="54">
        <f>ССЫЛКИ!AM3</f>
        <v>50</v>
      </c>
      <c r="AP21" s="54">
        <f>ССЫЛКИ!AN3</f>
        <v>110</v>
      </c>
      <c r="AQ21" s="54">
        <f>ССЫЛКИ!AO3</f>
        <v>170</v>
      </c>
      <c r="AR21" s="54">
        <f>ССЫЛКИ!AP3</f>
        <v>200</v>
      </c>
      <c r="AS21" s="54">
        <f>ССЫЛКИ!AQ3</f>
        <v>80</v>
      </c>
      <c r="AT21" s="54">
        <f>ССЫЛКИ!AR3</f>
        <v>600</v>
      </c>
      <c r="AU21" s="54">
        <f>ССЫЛКИ!AS3</f>
        <v>60</v>
      </c>
      <c r="AV21" s="54">
        <f>ССЫЛКИ!AT3</f>
        <v>75</v>
      </c>
      <c r="AW21" s="54">
        <f>ССЫЛКИ!AU3</f>
        <v>155</v>
      </c>
      <c r="AX21" s="54">
        <f>ССЫЛКИ!AV3</f>
        <v>274</v>
      </c>
      <c r="AY21" s="54">
        <f>ССЫЛКИ!AW3</f>
        <v>450</v>
      </c>
      <c r="AZ21" s="54">
        <f>ССЫЛКИ!AX3</f>
        <v>325</v>
      </c>
      <c r="BA21" s="54">
        <f>ССЫЛКИ!AY3</f>
        <v>180</v>
      </c>
      <c r="BB21" s="54">
        <f>ССЫЛКИ!AZ3</f>
        <v>320</v>
      </c>
      <c r="BC21" s="54">
        <f>ССЫЛКИ!BA3</f>
        <v>350</v>
      </c>
      <c r="BD21" s="54">
        <f>ССЫЛКИ!BB3</f>
        <v>300</v>
      </c>
      <c r="BE21" s="54">
        <f>ССЫЛКИ!BC3</f>
        <v>120</v>
      </c>
      <c r="BF21" s="54">
        <f>ССЫЛКИ!BD3</f>
        <v>220</v>
      </c>
      <c r="BG21" s="54">
        <f>ССЫЛКИ!BE3</f>
        <v>20</v>
      </c>
      <c r="BH21" s="54">
        <f>ССЫЛКИ!BF3</f>
        <v>21</v>
      </c>
      <c r="BI21" s="54">
        <f>ССЫЛКИ!BG3</f>
        <v>21</v>
      </c>
      <c r="BJ21" s="54">
        <f>ССЫЛКИ!BH3</f>
        <v>35</v>
      </c>
      <c r="BK21" s="54">
        <f>ССЫЛКИ!BI3</f>
        <v>22</v>
      </c>
      <c r="BL21" s="54">
        <f>ССЫЛКИ!BJ3</f>
        <v>28</v>
      </c>
      <c r="BM21" s="54">
        <f>ССЫЛКИ!BK3</f>
        <v>50</v>
      </c>
      <c r="BN21" s="54">
        <f>ССЫЛКИ!BL3</f>
        <v>40</v>
      </c>
      <c r="BO21" s="54">
        <f>ССЫЛКИ!BM3</f>
        <v>30</v>
      </c>
      <c r="BP21" s="54">
        <f>ССЫЛКИ!BN3</f>
        <v>175</v>
      </c>
      <c r="BQ21" s="54">
        <f>ССЫЛКИ!BO3</f>
        <v>160</v>
      </c>
      <c r="BR21" s="54">
        <f>ССЫЛКИ!BP3</f>
        <v>100</v>
      </c>
      <c r="BS21" s="54">
        <f>ССЫЛКИ!BQ3</f>
        <v>120</v>
      </c>
      <c r="BT21" s="54">
        <f>ССЫЛКИ!BR3</f>
        <v>160</v>
      </c>
      <c r="BU21" s="54">
        <f>ССЫЛКИ!BS3</f>
        <v>100</v>
      </c>
      <c r="BV21" s="54">
        <f>ССЫЛКИ!BT3</f>
        <v>90</v>
      </c>
      <c r="BW21" s="54">
        <f>ССЫЛКИ!BU3</f>
        <v>0</v>
      </c>
      <c r="BX21" s="54">
        <f>ССЫЛКИ!BV3</f>
        <v>40</v>
      </c>
      <c r="BY21" s="54">
        <f>ССЫЛКИ!BW3</f>
        <v>210</v>
      </c>
      <c r="BZ21" s="54">
        <f>ССЫЛКИ!BX3</f>
        <v>8</v>
      </c>
    </row>
    <row r="22" spans="1:79" ht="15.75" customHeight="1">
      <c r="A22" s="279" t="s">
        <v>87</v>
      </c>
      <c r="B22" s="240"/>
      <c r="C22" s="55">
        <f>SUM(D22:BZ22)</f>
        <v>11834</v>
      </c>
      <c r="D22" s="56">
        <f t="shared" ref="D22:BZ22" si="6">D20*D21</f>
        <v>0</v>
      </c>
      <c r="E22" s="56">
        <f t="shared" si="6"/>
        <v>0</v>
      </c>
      <c r="F22" s="56">
        <f t="shared" si="6"/>
        <v>0</v>
      </c>
      <c r="G22" s="57">
        <f t="shared" si="6"/>
        <v>0</v>
      </c>
      <c r="H22" s="57">
        <f t="shared" si="6"/>
        <v>0</v>
      </c>
      <c r="I22" s="57">
        <f t="shared" si="6"/>
        <v>0</v>
      </c>
      <c r="J22" s="57">
        <f t="shared" si="6"/>
        <v>0</v>
      </c>
      <c r="K22" s="53">
        <f t="shared" si="6"/>
        <v>4074</v>
      </c>
      <c r="L22" s="53">
        <f t="shared" si="6"/>
        <v>271.60000000000002</v>
      </c>
      <c r="M22" s="53">
        <f t="shared" si="6"/>
        <v>33.950000000000003</v>
      </c>
      <c r="N22" s="53">
        <f t="shared" si="6"/>
        <v>16.762</v>
      </c>
      <c r="O22" s="53">
        <f t="shared" si="6"/>
        <v>605.28</v>
      </c>
      <c r="P22" s="53">
        <f t="shared" si="6"/>
        <v>0</v>
      </c>
      <c r="Q22" s="53">
        <f t="shared" si="6"/>
        <v>0</v>
      </c>
      <c r="R22" s="53">
        <f t="shared" si="6"/>
        <v>0</v>
      </c>
      <c r="S22" s="53">
        <f t="shared" si="6"/>
        <v>0</v>
      </c>
      <c r="T22" s="53">
        <f t="shared" si="6"/>
        <v>0</v>
      </c>
      <c r="U22" s="53">
        <f t="shared" si="6"/>
        <v>873</v>
      </c>
      <c r="V22" s="53">
        <f t="shared" si="6"/>
        <v>232.8</v>
      </c>
      <c r="W22" s="53">
        <f t="shared" si="6"/>
        <v>0</v>
      </c>
      <c r="X22" s="53">
        <f t="shared" si="6"/>
        <v>155.19999999999999</v>
      </c>
      <c r="Y22" s="53">
        <f t="shared" si="6"/>
        <v>17.46</v>
      </c>
      <c r="Z22" s="53">
        <f t="shared" si="6"/>
        <v>0</v>
      </c>
      <c r="AA22" s="53">
        <f t="shared" si="6"/>
        <v>0</v>
      </c>
      <c r="AB22" s="53">
        <f t="shared" si="6"/>
        <v>0</v>
      </c>
      <c r="AC22" s="53">
        <f t="shared" si="6"/>
        <v>96.03</v>
      </c>
      <c r="AD22" s="53">
        <f t="shared" si="6"/>
        <v>0</v>
      </c>
      <c r="AE22" s="53">
        <f t="shared" si="6"/>
        <v>0</v>
      </c>
      <c r="AF22" s="53">
        <f t="shared" si="6"/>
        <v>0</v>
      </c>
      <c r="AG22" s="53">
        <f t="shared" si="6"/>
        <v>0</v>
      </c>
      <c r="AH22" s="53">
        <f t="shared" si="6"/>
        <v>0</v>
      </c>
      <c r="AI22" s="53">
        <f t="shared" si="6"/>
        <v>0</v>
      </c>
      <c r="AJ22" s="53">
        <f t="shared" si="6"/>
        <v>0</v>
      </c>
      <c r="AK22" s="53">
        <f t="shared" si="6"/>
        <v>0</v>
      </c>
      <c r="AL22" s="53">
        <f t="shared" si="6"/>
        <v>0</v>
      </c>
      <c r="AM22" s="53">
        <f t="shared" si="6"/>
        <v>0</v>
      </c>
      <c r="AN22" s="53">
        <f t="shared" si="6"/>
        <v>582</v>
      </c>
      <c r="AO22" s="53">
        <f t="shared" si="6"/>
        <v>77.599999999999994</v>
      </c>
      <c r="AP22" s="53">
        <f t="shared" si="6"/>
        <v>0</v>
      </c>
      <c r="AQ22" s="53">
        <f t="shared" si="6"/>
        <v>0</v>
      </c>
      <c r="AR22" s="53">
        <f t="shared" si="6"/>
        <v>0</v>
      </c>
      <c r="AS22" s="53">
        <f t="shared" si="6"/>
        <v>0</v>
      </c>
      <c r="AT22" s="53">
        <f t="shared" si="6"/>
        <v>0</v>
      </c>
      <c r="AU22" s="53">
        <f t="shared" si="6"/>
        <v>0</v>
      </c>
      <c r="AV22" s="53">
        <f t="shared" si="6"/>
        <v>0</v>
      </c>
      <c r="AW22" s="53">
        <f t="shared" si="6"/>
        <v>0</v>
      </c>
      <c r="AX22" s="53">
        <f t="shared" si="6"/>
        <v>265.77999999999997</v>
      </c>
      <c r="AY22" s="53">
        <f t="shared" si="6"/>
        <v>0</v>
      </c>
      <c r="AZ22" s="53">
        <f t="shared" si="6"/>
        <v>0</v>
      </c>
      <c r="BA22" s="53">
        <f t="shared" si="6"/>
        <v>1281.5640000000001</v>
      </c>
      <c r="BB22" s="53">
        <f t="shared" si="6"/>
        <v>0</v>
      </c>
      <c r="BC22" s="53">
        <f t="shared" si="6"/>
        <v>0</v>
      </c>
      <c r="BD22" s="53">
        <f t="shared" si="6"/>
        <v>0</v>
      </c>
      <c r="BE22" s="53">
        <f t="shared" si="6"/>
        <v>0</v>
      </c>
      <c r="BF22" s="53">
        <f t="shared" si="6"/>
        <v>0</v>
      </c>
      <c r="BG22" s="53">
        <f t="shared" si="6"/>
        <v>0</v>
      </c>
      <c r="BH22" s="53">
        <f t="shared" si="6"/>
        <v>0</v>
      </c>
      <c r="BI22" s="53">
        <f t="shared" si="6"/>
        <v>122.22</v>
      </c>
      <c r="BJ22" s="53">
        <f t="shared" si="6"/>
        <v>319.13</v>
      </c>
      <c r="BK22" s="53">
        <f t="shared" si="6"/>
        <v>96.456800000000001</v>
      </c>
      <c r="BL22" s="53">
        <f t="shared" si="6"/>
        <v>115.7016</v>
      </c>
      <c r="BM22" s="53">
        <f t="shared" si="6"/>
        <v>0</v>
      </c>
      <c r="BN22" s="53">
        <f t="shared" si="6"/>
        <v>0</v>
      </c>
      <c r="BO22" s="53">
        <f t="shared" si="6"/>
        <v>89.046000000000006</v>
      </c>
      <c r="BP22" s="53">
        <f t="shared" si="6"/>
        <v>0</v>
      </c>
      <c r="BQ22" s="53">
        <f t="shared" si="6"/>
        <v>0</v>
      </c>
      <c r="BR22" s="53">
        <f t="shared" si="6"/>
        <v>0</v>
      </c>
      <c r="BS22" s="53">
        <f t="shared" si="6"/>
        <v>0</v>
      </c>
      <c r="BT22" s="53">
        <f t="shared" si="6"/>
        <v>0</v>
      </c>
      <c r="BU22" s="53">
        <f t="shared" si="6"/>
        <v>0</v>
      </c>
      <c r="BV22" s="53">
        <f t="shared" si="6"/>
        <v>2042.82</v>
      </c>
      <c r="BW22" s="53">
        <f t="shared" si="6"/>
        <v>0</v>
      </c>
      <c r="BX22" s="53">
        <f t="shared" si="6"/>
        <v>465.6</v>
      </c>
      <c r="BY22" s="56">
        <f t="shared" si="6"/>
        <v>0</v>
      </c>
      <c r="BZ22" s="56">
        <f t="shared" si="6"/>
        <v>0</v>
      </c>
    </row>
    <row r="23" spans="1:79" ht="15.75" customHeight="1">
      <c r="A23" s="279" t="s">
        <v>88</v>
      </c>
      <c r="B23" s="240"/>
      <c r="C23" s="58">
        <f>C22/C19</f>
        <v>61</v>
      </c>
    </row>
    <row r="24" spans="1:79" ht="15.75" customHeight="1"/>
    <row r="25" spans="1:79" ht="15.75" customHeight="1">
      <c r="B25" s="31" t="s">
        <v>89</v>
      </c>
    </row>
    <row r="26" spans="1:79" ht="15.75" customHeight="1"/>
    <row r="27" spans="1:79" ht="15.75" customHeight="1">
      <c r="B27" s="31" t="s">
        <v>90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</row>
    <row r="28" spans="1:79" ht="15.75" hidden="1" customHeight="1">
      <c r="A28" s="242"/>
      <c r="B28" s="240"/>
      <c r="C28" s="16"/>
      <c r="D28" s="16">
        <f t="shared" ref="D28:BO28" si="7">SUM(D8:D15)</f>
        <v>0</v>
      </c>
      <c r="E28" s="16">
        <f t="shared" si="7"/>
        <v>0</v>
      </c>
      <c r="F28" s="16">
        <f t="shared" si="7"/>
        <v>0</v>
      </c>
      <c r="G28" s="16">
        <f t="shared" si="7"/>
        <v>0</v>
      </c>
      <c r="H28" s="16">
        <f t="shared" si="7"/>
        <v>0</v>
      </c>
      <c r="I28" s="16">
        <f t="shared" si="7"/>
        <v>0</v>
      </c>
      <c r="J28" s="16">
        <f t="shared" si="7"/>
        <v>0</v>
      </c>
      <c r="K28" s="16">
        <f t="shared" si="7"/>
        <v>1</v>
      </c>
      <c r="L28" s="16">
        <f t="shared" si="7"/>
        <v>10</v>
      </c>
      <c r="M28" s="16">
        <f t="shared" si="7"/>
        <v>3.5</v>
      </c>
      <c r="N28" s="16">
        <f t="shared" si="7"/>
        <v>8.64</v>
      </c>
      <c r="O28" s="16">
        <f t="shared" si="7"/>
        <v>13</v>
      </c>
      <c r="P28" s="16">
        <f t="shared" si="7"/>
        <v>0</v>
      </c>
      <c r="Q28" s="16">
        <f t="shared" si="7"/>
        <v>0</v>
      </c>
      <c r="R28" s="16">
        <f t="shared" si="7"/>
        <v>0</v>
      </c>
      <c r="S28" s="16">
        <f t="shared" si="7"/>
        <v>0</v>
      </c>
      <c r="T28" s="16">
        <f t="shared" si="7"/>
        <v>0</v>
      </c>
      <c r="U28" s="16">
        <f t="shared" si="7"/>
        <v>45</v>
      </c>
      <c r="V28" s="16">
        <f t="shared" si="7"/>
        <v>10</v>
      </c>
      <c r="W28" s="16">
        <f t="shared" si="7"/>
        <v>0</v>
      </c>
      <c r="X28" s="16">
        <f t="shared" si="7"/>
        <v>10</v>
      </c>
      <c r="Y28" s="16">
        <f t="shared" si="7"/>
        <v>3</v>
      </c>
      <c r="Z28" s="16">
        <f t="shared" si="7"/>
        <v>0</v>
      </c>
      <c r="AA28" s="16">
        <f t="shared" si="7"/>
        <v>0</v>
      </c>
      <c r="AB28" s="16">
        <f t="shared" si="7"/>
        <v>0</v>
      </c>
      <c r="AC28" s="16">
        <f t="shared" si="7"/>
        <v>3</v>
      </c>
      <c r="AD28" s="16">
        <f t="shared" si="7"/>
        <v>0</v>
      </c>
      <c r="AE28" s="16">
        <f t="shared" si="7"/>
        <v>0</v>
      </c>
      <c r="AF28" s="16">
        <f t="shared" si="7"/>
        <v>0</v>
      </c>
      <c r="AG28" s="16">
        <f t="shared" si="7"/>
        <v>0</v>
      </c>
      <c r="AH28" s="16">
        <f t="shared" si="7"/>
        <v>0</v>
      </c>
      <c r="AI28" s="16">
        <f t="shared" si="7"/>
        <v>0</v>
      </c>
      <c r="AJ28" s="16">
        <f t="shared" si="7"/>
        <v>0</v>
      </c>
      <c r="AK28" s="16">
        <f t="shared" si="7"/>
        <v>0</v>
      </c>
      <c r="AL28" s="16">
        <f t="shared" si="7"/>
        <v>0</v>
      </c>
      <c r="AM28" s="16">
        <f t="shared" si="7"/>
        <v>0</v>
      </c>
      <c r="AN28" s="16">
        <f t="shared" si="7"/>
        <v>50</v>
      </c>
      <c r="AO28" s="16">
        <f t="shared" si="7"/>
        <v>8</v>
      </c>
      <c r="AP28" s="16">
        <f t="shared" si="7"/>
        <v>0</v>
      </c>
      <c r="AQ28" s="16">
        <f t="shared" si="7"/>
        <v>0</v>
      </c>
      <c r="AR28" s="16">
        <f t="shared" si="7"/>
        <v>0</v>
      </c>
      <c r="AS28" s="16">
        <f t="shared" si="7"/>
        <v>0</v>
      </c>
      <c r="AT28" s="16">
        <f t="shared" si="7"/>
        <v>0</v>
      </c>
      <c r="AU28" s="16">
        <f t="shared" si="7"/>
        <v>0</v>
      </c>
      <c r="AV28" s="16">
        <f t="shared" si="7"/>
        <v>0</v>
      </c>
      <c r="AW28" s="16">
        <f t="shared" si="7"/>
        <v>0</v>
      </c>
      <c r="AX28" s="16">
        <f t="shared" si="7"/>
        <v>5</v>
      </c>
      <c r="AY28" s="16">
        <f t="shared" si="7"/>
        <v>0</v>
      </c>
      <c r="AZ28" s="16">
        <f t="shared" si="7"/>
        <v>0</v>
      </c>
      <c r="BA28" s="16">
        <f t="shared" si="7"/>
        <v>36.700000000000003</v>
      </c>
      <c r="BB28" s="16">
        <f t="shared" si="7"/>
        <v>0</v>
      </c>
      <c r="BC28" s="16">
        <f t="shared" si="7"/>
        <v>0</v>
      </c>
      <c r="BD28" s="16">
        <f t="shared" si="7"/>
        <v>0</v>
      </c>
      <c r="BE28" s="16">
        <f t="shared" si="7"/>
        <v>0</v>
      </c>
      <c r="BF28" s="16">
        <f t="shared" si="7"/>
        <v>0</v>
      </c>
      <c r="BG28" s="16">
        <f t="shared" si="7"/>
        <v>0</v>
      </c>
      <c r="BH28" s="16">
        <f t="shared" si="7"/>
        <v>0</v>
      </c>
      <c r="BI28" s="16">
        <f t="shared" si="7"/>
        <v>30</v>
      </c>
      <c r="BJ28" s="16">
        <f t="shared" si="7"/>
        <v>47</v>
      </c>
      <c r="BK28" s="16">
        <f t="shared" si="7"/>
        <v>22.6</v>
      </c>
      <c r="BL28" s="16">
        <f t="shared" si="7"/>
        <v>21.3</v>
      </c>
      <c r="BM28" s="16">
        <f t="shared" si="7"/>
        <v>0</v>
      </c>
      <c r="BN28" s="16">
        <f t="shared" si="7"/>
        <v>0</v>
      </c>
      <c r="BO28" s="16">
        <f t="shared" si="7"/>
        <v>15.3</v>
      </c>
      <c r="BP28" s="16">
        <f t="shared" ref="BP28:BX28" si="8">SUM(BP8:BP15)</f>
        <v>0</v>
      </c>
      <c r="BQ28" s="16">
        <f t="shared" si="8"/>
        <v>0</v>
      </c>
      <c r="BR28" s="16">
        <f t="shared" si="8"/>
        <v>0</v>
      </c>
      <c r="BS28" s="16">
        <f t="shared" si="8"/>
        <v>0</v>
      </c>
      <c r="BT28" s="16">
        <f t="shared" si="8"/>
        <v>0</v>
      </c>
      <c r="BU28" s="16">
        <f t="shared" si="8"/>
        <v>0</v>
      </c>
      <c r="BV28" s="16">
        <f t="shared" si="8"/>
        <v>117</v>
      </c>
      <c r="BW28" s="16">
        <f t="shared" si="8"/>
        <v>0</v>
      </c>
      <c r="BX28" s="16">
        <f t="shared" si="8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9">D29</f>
        <v>0</v>
      </c>
      <c r="F29" s="118">
        <f t="shared" si="9"/>
        <v>0</v>
      </c>
      <c r="G29" s="118">
        <f t="shared" si="9"/>
        <v>0</v>
      </c>
      <c r="H29" s="118">
        <f t="shared" si="9"/>
        <v>0</v>
      </c>
      <c r="I29" s="118">
        <f t="shared" si="9"/>
        <v>0</v>
      </c>
      <c r="J29" s="118">
        <f t="shared" si="9"/>
        <v>0</v>
      </c>
      <c r="K29" s="118">
        <f t="shared" si="9"/>
        <v>0</v>
      </c>
      <c r="L29" s="118">
        <f t="shared" si="9"/>
        <v>0</v>
      </c>
      <c r="M29" s="118">
        <f t="shared" si="9"/>
        <v>0</v>
      </c>
      <c r="N29" s="118">
        <f t="shared" si="9"/>
        <v>0</v>
      </c>
      <c r="O29" s="118">
        <f t="shared" si="9"/>
        <v>0</v>
      </c>
      <c r="P29" s="118">
        <f t="shared" si="9"/>
        <v>0</v>
      </c>
      <c r="Q29" s="118">
        <f t="shared" si="9"/>
        <v>0</v>
      </c>
      <c r="R29" s="118">
        <f t="shared" si="9"/>
        <v>0</v>
      </c>
      <c r="S29" s="118">
        <f t="shared" si="9"/>
        <v>0</v>
      </c>
      <c r="T29" s="118">
        <f t="shared" si="9"/>
        <v>0</v>
      </c>
      <c r="U29" s="118">
        <f t="shared" si="9"/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8">
        <f t="shared" si="9"/>
        <v>0</v>
      </c>
      <c r="AH29" s="118">
        <f t="shared" si="9"/>
        <v>0</v>
      </c>
      <c r="AI29" s="118">
        <f t="shared" si="9"/>
        <v>0</v>
      </c>
      <c r="AJ29" s="118">
        <f t="shared" si="9"/>
        <v>0</v>
      </c>
      <c r="AK29" s="118">
        <f t="shared" si="9"/>
        <v>0</v>
      </c>
      <c r="AL29" s="118">
        <f t="shared" si="9"/>
        <v>0</v>
      </c>
      <c r="AM29" s="118">
        <f t="shared" si="9"/>
        <v>0</v>
      </c>
      <c r="AN29" s="118">
        <f t="shared" si="9"/>
        <v>0</v>
      </c>
      <c r="AO29" s="118">
        <f t="shared" si="9"/>
        <v>0</v>
      </c>
      <c r="AP29" s="118">
        <f t="shared" si="9"/>
        <v>0</v>
      </c>
      <c r="AQ29" s="118">
        <f t="shared" si="9"/>
        <v>0</v>
      </c>
      <c r="AR29" s="118">
        <f t="shared" si="9"/>
        <v>0</v>
      </c>
      <c r="AS29" s="118">
        <f t="shared" si="9"/>
        <v>0</v>
      </c>
      <c r="AT29" s="118">
        <f t="shared" si="9"/>
        <v>0</v>
      </c>
      <c r="AU29" s="118">
        <f t="shared" si="9"/>
        <v>0</v>
      </c>
      <c r="AV29" s="118">
        <f t="shared" si="9"/>
        <v>0</v>
      </c>
      <c r="AW29" s="118">
        <f t="shared" si="9"/>
        <v>0</v>
      </c>
      <c r="AX29" s="118">
        <f t="shared" si="9"/>
        <v>0</v>
      </c>
      <c r="AY29" s="118">
        <f t="shared" si="9"/>
        <v>0</v>
      </c>
      <c r="AZ29" s="118">
        <f t="shared" si="9"/>
        <v>0</v>
      </c>
      <c r="BA29" s="118">
        <f t="shared" si="9"/>
        <v>0</v>
      </c>
      <c r="BB29" s="118">
        <f t="shared" si="9"/>
        <v>0</v>
      </c>
      <c r="BC29" s="118">
        <f t="shared" si="9"/>
        <v>0</v>
      </c>
      <c r="BD29" s="118">
        <f t="shared" si="9"/>
        <v>0</v>
      </c>
      <c r="BE29" s="118">
        <f t="shared" si="9"/>
        <v>0</v>
      </c>
      <c r="BF29" s="118">
        <f t="shared" si="9"/>
        <v>0</v>
      </c>
      <c r="BG29" s="118">
        <f t="shared" si="9"/>
        <v>0</v>
      </c>
      <c r="BH29" s="118">
        <f t="shared" si="9"/>
        <v>0</v>
      </c>
      <c r="BI29" s="118">
        <f t="shared" si="9"/>
        <v>0</v>
      </c>
      <c r="BJ29" s="118">
        <f t="shared" si="9"/>
        <v>0</v>
      </c>
      <c r="BK29" s="118">
        <f t="shared" si="9"/>
        <v>0</v>
      </c>
      <c r="BL29" s="118">
        <f t="shared" si="9"/>
        <v>0</v>
      </c>
      <c r="BM29" s="118">
        <f t="shared" si="9"/>
        <v>0</v>
      </c>
      <c r="BN29" s="118">
        <f t="shared" si="9"/>
        <v>0</v>
      </c>
      <c r="BO29" s="118">
        <f t="shared" si="9"/>
        <v>0</v>
      </c>
      <c r="BP29" s="118">
        <f t="shared" si="9"/>
        <v>0</v>
      </c>
      <c r="BQ29" s="118">
        <f t="shared" ref="BQ29:BZ29" si="10">BP29</f>
        <v>0</v>
      </c>
      <c r="BR29" s="118">
        <f t="shared" si="10"/>
        <v>0</v>
      </c>
      <c r="BS29" s="118">
        <f t="shared" si="10"/>
        <v>0</v>
      </c>
      <c r="BT29" s="118">
        <f t="shared" si="10"/>
        <v>0</v>
      </c>
      <c r="BU29" s="118">
        <f t="shared" si="10"/>
        <v>0</v>
      </c>
      <c r="BV29" s="118">
        <f t="shared" si="10"/>
        <v>0</v>
      </c>
      <c r="BW29" s="118">
        <f t="shared" si="10"/>
        <v>0</v>
      </c>
      <c r="BX29" s="118">
        <f t="shared" si="10"/>
        <v>0</v>
      </c>
      <c r="BY29" s="20">
        <f t="shared" si="10"/>
        <v>0</v>
      </c>
      <c r="BZ29" s="20">
        <f t="shared" si="10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ввод'!C32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1">E28*E29/1000</f>
        <v>0</v>
      </c>
      <c r="F31" s="119">
        <f t="shared" si="11"/>
        <v>0</v>
      </c>
      <c r="G31" s="119">
        <f t="shared" si="11"/>
        <v>0</v>
      </c>
      <c r="H31" s="119">
        <f t="shared" si="11"/>
        <v>0</v>
      </c>
      <c r="I31" s="119">
        <f t="shared" si="11"/>
        <v>0</v>
      </c>
      <c r="J31" s="119">
        <f t="shared" si="11"/>
        <v>0</v>
      </c>
      <c r="K31" s="136">
        <f>K28*K29</f>
        <v>0</v>
      </c>
      <c r="L31" s="136">
        <f t="shared" si="11"/>
        <v>0</v>
      </c>
      <c r="M31" s="136">
        <f t="shared" si="11"/>
        <v>0</v>
      </c>
      <c r="N31" s="136">
        <f t="shared" si="11"/>
        <v>0</v>
      </c>
      <c r="O31" s="136">
        <f t="shared" si="11"/>
        <v>0</v>
      </c>
      <c r="P31" s="136">
        <f t="shared" si="11"/>
        <v>0</v>
      </c>
      <c r="Q31" s="136">
        <f>Q28*Q29</f>
        <v>0</v>
      </c>
      <c r="R31" s="136">
        <f t="shared" si="11"/>
        <v>0</v>
      </c>
      <c r="S31" s="136">
        <f>S28*S29</f>
        <v>0</v>
      </c>
      <c r="T31" s="136">
        <f t="shared" si="11"/>
        <v>0</v>
      </c>
      <c r="U31" s="136">
        <f t="shared" si="11"/>
        <v>0</v>
      </c>
      <c r="V31" s="136">
        <f t="shared" si="11"/>
        <v>0</v>
      </c>
      <c r="W31" s="136">
        <f t="shared" si="11"/>
        <v>0</v>
      </c>
      <c r="X31" s="136">
        <f t="shared" si="11"/>
        <v>0</v>
      </c>
      <c r="Y31" s="136">
        <f t="shared" si="11"/>
        <v>0</v>
      </c>
      <c r="Z31" s="136">
        <f t="shared" si="11"/>
        <v>0</v>
      </c>
      <c r="AA31" s="136">
        <f t="shared" si="11"/>
        <v>0</v>
      </c>
      <c r="AB31" s="136">
        <f t="shared" si="11"/>
        <v>0</v>
      </c>
      <c r="AC31" s="136">
        <f t="shared" si="11"/>
        <v>0</v>
      </c>
      <c r="AD31" s="136">
        <f t="shared" si="11"/>
        <v>0</v>
      </c>
      <c r="AE31" s="136">
        <f t="shared" si="11"/>
        <v>0</v>
      </c>
      <c r="AF31" s="136">
        <f t="shared" si="11"/>
        <v>0</v>
      </c>
      <c r="AG31" s="136">
        <f t="shared" si="11"/>
        <v>0</v>
      </c>
      <c r="AH31" s="136">
        <f t="shared" si="11"/>
        <v>0</v>
      </c>
      <c r="AI31" s="136">
        <f t="shared" si="11"/>
        <v>0</v>
      </c>
      <c r="AJ31" s="136">
        <f t="shared" si="11"/>
        <v>0</v>
      </c>
      <c r="AK31" s="136">
        <f t="shared" si="11"/>
        <v>0</v>
      </c>
      <c r="AL31" s="136">
        <f t="shared" si="11"/>
        <v>0</v>
      </c>
      <c r="AM31" s="136">
        <f t="shared" si="11"/>
        <v>0</v>
      </c>
      <c r="AN31" s="136">
        <f t="shared" si="11"/>
        <v>0</v>
      </c>
      <c r="AO31" s="136">
        <f t="shared" si="11"/>
        <v>0</v>
      </c>
      <c r="AP31" s="136">
        <f t="shared" si="11"/>
        <v>0</v>
      </c>
      <c r="AQ31" s="136">
        <f t="shared" si="11"/>
        <v>0</v>
      </c>
      <c r="AR31" s="136">
        <f t="shared" si="11"/>
        <v>0</v>
      </c>
      <c r="AS31" s="136">
        <f t="shared" si="11"/>
        <v>0</v>
      </c>
      <c r="AT31" s="136">
        <f t="shared" si="11"/>
        <v>0</v>
      </c>
      <c r="AU31" s="136">
        <f t="shared" si="11"/>
        <v>0</v>
      </c>
      <c r="AV31" s="136">
        <f t="shared" si="11"/>
        <v>0</v>
      </c>
      <c r="AW31" s="136">
        <f t="shared" si="11"/>
        <v>0</v>
      </c>
      <c r="AX31" s="136">
        <f t="shared" si="11"/>
        <v>0</v>
      </c>
      <c r="AY31" s="136">
        <f t="shared" si="11"/>
        <v>0</v>
      </c>
      <c r="AZ31" s="136">
        <f t="shared" si="11"/>
        <v>0</v>
      </c>
      <c r="BA31" s="136">
        <f t="shared" si="11"/>
        <v>0</v>
      </c>
      <c r="BB31" s="136">
        <f t="shared" si="11"/>
        <v>0</v>
      </c>
      <c r="BC31" s="136">
        <f t="shared" si="11"/>
        <v>0</v>
      </c>
      <c r="BD31" s="136">
        <f t="shared" si="11"/>
        <v>0</v>
      </c>
      <c r="BE31" s="136">
        <f t="shared" si="11"/>
        <v>0</v>
      </c>
      <c r="BF31" s="136">
        <f t="shared" si="11"/>
        <v>0</v>
      </c>
      <c r="BG31" s="136">
        <f t="shared" si="11"/>
        <v>0</v>
      </c>
      <c r="BH31" s="136">
        <f>BH28*BH29</f>
        <v>0</v>
      </c>
      <c r="BI31" s="136">
        <f t="shared" si="11"/>
        <v>0</v>
      </c>
      <c r="BJ31" s="136">
        <f t="shared" si="11"/>
        <v>0</v>
      </c>
      <c r="BK31" s="136">
        <f t="shared" si="11"/>
        <v>0</v>
      </c>
      <c r="BL31" s="136">
        <f t="shared" si="11"/>
        <v>0</v>
      </c>
      <c r="BM31" s="136">
        <f t="shared" si="11"/>
        <v>0</v>
      </c>
      <c r="BN31" s="136">
        <f t="shared" si="11"/>
        <v>0</v>
      </c>
      <c r="BO31" s="136">
        <f t="shared" si="11"/>
        <v>0</v>
      </c>
      <c r="BP31" s="136">
        <f t="shared" si="11"/>
        <v>0</v>
      </c>
      <c r="BQ31" s="136">
        <f t="shared" ref="BQ31:BY31" si="12">BQ28*BQ29/1000</f>
        <v>0</v>
      </c>
      <c r="BR31" s="136">
        <f t="shared" si="12"/>
        <v>0</v>
      </c>
      <c r="BS31" s="136">
        <f t="shared" si="12"/>
        <v>0</v>
      </c>
      <c r="BT31" s="136">
        <f t="shared" si="12"/>
        <v>0</v>
      </c>
      <c r="BU31" s="136">
        <f t="shared" si="12"/>
        <v>0</v>
      </c>
      <c r="BV31" s="136">
        <f t="shared" si="12"/>
        <v>0</v>
      </c>
      <c r="BW31" s="136">
        <f t="shared" si="12"/>
        <v>0</v>
      </c>
      <c r="BX31" s="136">
        <f t="shared" si="12"/>
        <v>0</v>
      </c>
      <c r="BY31" s="136">
        <f t="shared" si="12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3">E31*E32</f>
        <v>0</v>
      </c>
      <c r="F33" s="28">
        <f t="shared" si="13"/>
        <v>0</v>
      </c>
      <c r="G33" s="28">
        <f t="shared" si="13"/>
        <v>0</v>
      </c>
      <c r="H33" s="28">
        <f t="shared" si="13"/>
        <v>0</v>
      </c>
      <c r="I33" s="28">
        <f t="shared" si="13"/>
        <v>0</v>
      </c>
      <c r="J33" s="28">
        <f t="shared" si="13"/>
        <v>0</v>
      </c>
      <c r="K33" s="137">
        <f t="shared" si="13"/>
        <v>0</v>
      </c>
      <c r="L33" s="137">
        <f t="shared" si="13"/>
        <v>0</v>
      </c>
      <c r="M33" s="137">
        <f t="shared" si="13"/>
        <v>0</v>
      </c>
      <c r="N33" s="137">
        <f t="shared" si="13"/>
        <v>0</v>
      </c>
      <c r="O33" s="137">
        <f t="shared" si="13"/>
        <v>0</v>
      </c>
      <c r="P33" s="137">
        <f t="shared" si="13"/>
        <v>0</v>
      </c>
      <c r="Q33" s="137">
        <f t="shared" si="13"/>
        <v>0</v>
      </c>
      <c r="R33" s="137">
        <f t="shared" si="13"/>
        <v>0</v>
      </c>
      <c r="S33" s="137">
        <f t="shared" si="13"/>
        <v>0</v>
      </c>
      <c r="T33" s="137">
        <f t="shared" si="13"/>
        <v>0</v>
      </c>
      <c r="U33" s="137">
        <f t="shared" si="13"/>
        <v>0</v>
      </c>
      <c r="V33" s="137">
        <f t="shared" si="13"/>
        <v>0</v>
      </c>
      <c r="W33" s="137">
        <f t="shared" si="13"/>
        <v>0</v>
      </c>
      <c r="X33" s="137">
        <f t="shared" si="13"/>
        <v>0</v>
      </c>
      <c r="Y33" s="137">
        <f t="shared" si="13"/>
        <v>0</v>
      </c>
      <c r="Z33" s="137">
        <f t="shared" si="13"/>
        <v>0</v>
      </c>
      <c r="AA33" s="137">
        <f t="shared" si="13"/>
        <v>0</v>
      </c>
      <c r="AB33" s="137">
        <f t="shared" si="13"/>
        <v>0</v>
      </c>
      <c r="AC33" s="137">
        <f t="shared" si="13"/>
        <v>0</v>
      </c>
      <c r="AD33" s="137">
        <f t="shared" si="13"/>
        <v>0</v>
      </c>
      <c r="AE33" s="137">
        <f t="shared" si="13"/>
        <v>0</v>
      </c>
      <c r="AF33" s="137">
        <f t="shared" si="13"/>
        <v>0</v>
      </c>
      <c r="AG33" s="137">
        <f t="shared" si="13"/>
        <v>0</v>
      </c>
      <c r="AH33" s="137">
        <f t="shared" si="13"/>
        <v>0</v>
      </c>
      <c r="AI33" s="137">
        <f t="shared" si="13"/>
        <v>0</v>
      </c>
      <c r="AJ33" s="137">
        <f t="shared" si="13"/>
        <v>0</v>
      </c>
      <c r="AK33" s="137">
        <f t="shared" si="13"/>
        <v>0</v>
      </c>
      <c r="AL33" s="137">
        <f t="shared" si="13"/>
        <v>0</v>
      </c>
      <c r="AM33" s="137">
        <f t="shared" si="13"/>
        <v>0</v>
      </c>
      <c r="AN33" s="137">
        <f t="shared" si="13"/>
        <v>0</v>
      </c>
      <c r="AO33" s="137">
        <f t="shared" si="13"/>
        <v>0</v>
      </c>
      <c r="AP33" s="137">
        <f t="shared" si="13"/>
        <v>0</v>
      </c>
      <c r="AQ33" s="137">
        <f t="shared" si="13"/>
        <v>0</v>
      </c>
      <c r="AR33" s="137">
        <f t="shared" si="13"/>
        <v>0</v>
      </c>
      <c r="AS33" s="137">
        <f t="shared" si="13"/>
        <v>0</v>
      </c>
      <c r="AT33" s="137">
        <f t="shared" si="13"/>
        <v>0</v>
      </c>
      <c r="AU33" s="137">
        <f t="shared" si="13"/>
        <v>0</v>
      </c>
      <c r="AV33" s="137">
        <f t="shared" si="13"/>
        <v>0</v>
      </c>
      <c r="AW33" s="137">
        <f t="shared" si="13"/>
        <v>0</v>
      </c>
      <c r="AX33" s="137">
        <f t="shared" si="13"/>
        <v>0</v>
      </c>
      <c r="AY33" s="137">
        <f t="shared" si="13"/>
        <v>0</v>
      </c>
      <c r="AZ33" s="137">
        <f t="shared" si="13"/>
        <v>0</v>
      </c>
      <c r="BA33" s="137">
        <f t="shared" si="13"/>
        <v>0</v>
      </c>
      <c r="BB33" s="137">
        <f t="shared" si="13"/>
        <v>0</v>
      </c>
      <c r="BC33" s="137">
        <f t="shared" si="13"/>
        <v>0</v>
      </c>
      <c r="BD33" s="137">
        <f t="shared" si="13"/>
        <v>0</v>
      </c>
      <c r="BE33" s="137">
        <f t="shared" si="13"/>
        <v>0</v>
      </c>
      <c r="BF33" s="137">
        <f t="shared" si="13"/>
        <v>0</v>
      </c>
      <c r="BG33" s="137">
        <f t="shared" si="13"/>
        <v>0</v>
      </c>
      <c r="BH33" s="137">
        <f t="shared" si="13"/>
        <v>0</v>
      </c>
      <c r="BI33" s="137">
        <f t="shared" si="13"/>
        <v>0</v>
      </c>
      <c r="BJ33" s="137">
        <f t="shared" si="13"/>
        <v>0</v>
      </c>
      <c r="BK33" s="137">
        <f t="shared" si="13"/>
        <v>0</v>
      </c>
      <c r="BL33" s="137">
        <f t="shared" si="13"/>
        <v>0</v>
      </c>
      <c r="BM33" s="137">
        <f t="shared" si="13"/>
        <v>0</v>
      </c>
      <c r="BN33" s="137">
        <f t="shared" si="13"/>
        <v>0</v>
      </c>
      <c r="BO33" s="137">
        <f t="shared" si="13"/>
        <v>0</v>
      </c>
      <c r="BP33" s="137">
        <f t="shared" si="13"/>
        <v>0</v>
      </c>
      <c r="BQ33" s="137">
        <f t="shared" ref="BQ33:BW33" si="14">BQ31*BQ32</f>
        <v>0</v>
      </c>
      <c r="BR33" s="137">
        <f t="shared" si="14"/>
        <v>0</v>
      </c>
      <c r="BS33" s="137">
        <f t="shared" si="14"/>
        <v>0</v>
      </c>
      <c r="BT33" s="137">
        <f t="shared" si="14"/>
        <v>0</v>
      </c>
      <c r="BU33" s="137">
        <f t="shared" si="14"/>
        <v>0</v>
      </c>
      <c r="BV33" s="137">
        <f>BV31*BV32</f>
        <v>0</v>
      </c>
      <c r="BW33" s="137">
        <f t="shared" si="14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/>
    <row r="37" spans="1:79" ht="15.75" customHeight="1">
      <c r="BY37" s="1"/>
    </row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A33:B33"/>
    <mergeCell ref="A34:B34"/>
    <mergeCell ref="A28:B28"/>
    <mergeCell ref="A29:B29"/>
    <mergeCell ref="A30:B30"/>
    <mergeCell ref="A31:B31"/>
    <mergeCell ref="A32:B32"/>
    <mergeCell ref="A19:B19"/>
    <mergeCell ref="A20:B20"/>
    <mergeCell ref="A21:B21"/>
    <mergeCell ref="A22:B22"/>
    <mergeCell ref="A23:B23"/>
    <mergeCell ref="A6:B7"/>
    <mergeCell ref="D6:BX6"/>
    <mergeCell ref="A16:B16"/>
    <mergeCell ref="A17:B17"/>
    <mergeCell ref="A18:B18"/>
    <mergeCell ref="A1:BK1"/>
    <mergeCell ref="A2:BK2"/>
    <mergeCell ref="B3:BK3"/>
    <mergeCell ref="C4:BX4"/>
    <mergeCell ref="M5:S5"/>
  </mergeCells>
  <pageMargins left="0.70866141732283472" right="0.70866141732283472" top="0.74803149606299213" bottom="0.74803149606299213" header="0" footer="0"/>
  <pageSetup paperSize="9" scale="5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3.25" style="170" customWidth="1"/>
    <col min="2" max="2" width="34.375" style="170" customWidth="1"/>
    <col min="3" max="3" width="7.125" style="170" customWidth="1"/>
    <col min="4" max="4" width="8.125" style="170" customWidth="1"/>
    <col min="5" max="7" width="4.25" style="170" hidden="1" customWidth="1"/>
    <col min="8" max="9" width="4.5" style="170" hidden="1" customWidth="1"/>
    <col min="10" max="11" width="4.25" style="170" hidden="1" customWidth="1"/>
    <col min="12" max="12" width="4.5" style="170" hidden="1" customWidth="1"/>
    <col min="13" max="13" width="8.125" style="170" customWidth="1"/>
    <col min="14" max="14" width="7.375" style="170" bestFit="1" customWidth="1"/>
    <col min="15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3" width="4.5" style="170" hidden="1" customWidth="1"/>
    <col min="24" max="28" width="4.25" style="170" hidden="1" customWidth="1"/>
    <col min="29" max="31" width="4.5" style="170" hidden="1" customWidth="1"/>
    <col min="32" max="39" width="4.25" style="170" hidden="1" customWidth="1"/>
    <col min="40" max="40" width="8.125" style="170" customWidth="1"/>
    <col min="41" max="41" width="4.25" style="170" hidden="1" customWidth="1"/>
    <col min="42" max="44" width="4.5" style="170" hidden="1" customWidth="1"/>
    <col min="45" max="45" width="9" style="170" customWidth="1"/>
    <col min="46" max="46" width="8.125" style="170" customWidth="1"/>
    <col min="47" max="47" width="4.25" style="170" hidden="1" customWidth="1"/>
    <col min="48" max="48" width="10.5" style="170" customWidth="1"/>
    <col min="49" max="58" width="4.5" style="170" hidden="1" customWidth="1"/>
    <col min="59" max="67" width="4.25" style="170" hidden="1" customWidth="1"/>
    <col min="68" max="69" width="4.5" style="170" hidden="1" customWidth="1"/>
    <col min="70" max="70" width="0.375" style="170" customWidth="1"/>
    <col min="71" max="71" width="9" style="170" customWidth="1"/>
    <col min="72" max="73" width="4.5" style="170" hidden="1" customWidth="1"/>
    <col min="74" max="74" width="8.125" style="170" customWidth="1"/>
    <col min="75" max="75" width="4.25" style="170" hidden="1" customWidth="1"/>
    <col min="76" max="77" width="8.125" style="170" customWidth="1"/>
    <col min="78" max="78" width="9.375" style="170" customWidth="1"/>
    <col min="79" max="79" width="7.625" style="170" customWidth="1"/>
    <col min="80" max="16384" width="12.625" style="170"/>
  </cols>
  <sheetData>
    <row r="1" spans="1:79" ht="18.75">
      <c r="A1" s="272" t="s">
        <v>172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25.5" customHeight="1">
      <c r="B4" s="44"/>
      <c r="C4" s="274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290" t="s">
        <v>97</v>
      </c>
      <c r="L5" s="247"/>
      <c r="M5" s="247"/>
      <c r="N5" s="247"/>
      <c r="O5" s="247"/>
      <c r="P5" s="247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 ht="36" customHeight="1">
      <c r="A6" s="276" t="s">
        <v>78</v>
      </c>
      <c r="B6" s="252"/>
      <c r="C6" s="47"/>
      <c r="D6" s="277" t="s">
        <v>79</v>
      </c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 ht="139.5" customHeight="1">
      <c r="A7" s="253"/>
      <c r="B7" s="254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193" t="s">
        <v>125</v>
      </c>
      <c r="B8" s="192"/>
      <c r="C8" s="48"/>
      <c r="D8" s="48">
        <v>16</v>
      </c>
      <c r="E8" s="48"/>
      <c r="F8" s="48"/>
      <c r="G8" s="48"/>
      <c r="H8" s="48"/>
      <c r="I8" s="48"/>
      <c r="J8" s="48"/>
      <c r="K8" s="48"/>
      <c r="L8" s="48"/>
      <c r="M8" s="48">
        <v>2</v>
      </c>
      <c r="N8" s="48">
        <v>2.6</v>
      </c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>
        <v>3.6</v>
      </c>
      <c r="AU8" s="48"/>
      <c r="AV8" s="48">
        <v>100</v>
      </c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193" t="s">
        <v>126</v>
      </c>
      <c r="B9" s="192"/>
      <c r="C9" s="48"/>
      <c r="D9" s="48"/>
      <c r="E9" s="48"/>
      <c r="F9" s="48"/>
      <c r="G9" s="48"/>
      <c r="H9" s="48"/>
      <c r="I9" s="48"/>
      <c r="J9" s="48"/>
      <c r="K9" s="48"/>
      <c r="L9" s="48"/>
      <c r="M9" s="48">
        <v>5</v>
      </c>
      <c r="N9" s="48">
        <v>2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>
        <v>60</v>
      </c>
      <c r="AO9" s="48"/>
      <c r="AP9" s="48"/>
      <c r="AQ9" s="48"/>
      <c r="AR9" s="48"/>
      <c r="AS9" s="48"/>
      <c r="AT9" s="48">
        <v>5</v>
      </c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>
        <v>43</v>
      </c>
      <c r="BW9" s="48"/>
      <c r="BX9" s="48"/>
      <c r="BY9" s="48">
        <v>20.399999999999999</v>
      </c>
      <c r="BZ9" s="48"/>
    </row>
    <row r="10" spans="1:79">
      <c r="A10" s="193" t="s">
        <v>127</v>
      </c>
      <c r="B10" s="192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>
        <v>23</v>
      </c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>
        <v>150</v>
      </c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</row>
    <row r="11" spans="1:79">
      <c r="A11" s="193" t="s">
        <v>71</v>
      </c>
      <c r="B11" s="192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>
        <v>60</v>
      </c>
      <c r="BY11" s="48"/>
      <c r="BZ11" s="48"/>
    </row>
    <row r="12" spans="1:79">
      <c r="A12" s="193" t="s">
        <v>128</v>
      </c>
      <c r="B12" s="192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>
        <v>1</v>
      </c>
    </row>
    <row r="13" spans="1:79">
      <c r="A13" s="193" t="s">
        <v>129</v>
      </c>
      <c r="B13" s="192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>
        <v>94</v>
      </c>
      <c r="BT13" s="48"/>
      <c r="BU13" s="48"/>
      <c r="BV13" s="48"/>
      <c r="BW13" s="48"/>
      <c r="BX13" s="48"/>
      <c r="BY13" s="48"/>
      <c r="BZ13" s="48"/>
    </row>
    <row r="14" spans="1:79">
      <c r="A14" s="280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>
        <v>0</v>
      </c>
      <c r="BT14" s="48"/>
      <c r="BU14" s="48"/>
      <c r="BV14" s="48"/>
      <c r="BW14" s="48"/>
      <c r="BX14" s="48"/>
      <c r="BY14" s="48"/>
      <c r="BZ14" s="48"/>
    </row>
    <row r="15" spans="1:79">
      <c r="A15" s="280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80"/>
      <c r="B16" s="240"/>
      <c r="C16" s="48"/>
      <c r="D16" s="48">
        <f t="shared" ref="D16:BZ16" si="0">SUM(D8:D15)</f>
        <v>16</v>
      </c>
      <c r="E16" s="48">
        <f t="shared" si="0"/>
        <v>0</v>
      </c>
      <c r="F16" s="48">
        <f t="shared" si="0"/>
        <v>0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0</v>
      </c>
      <c r="M16" s="48">
        <f t="shared" si="0"/>
        <v>30</v>
      </c>
      <c r="N16" s="48">
        <f t="shared" si="0"/>
        <v>4.5999999999999996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48">
        <f t="shared" si="0"/>
        <v>0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0</v>
      </c>
      <c r="AC16" s="48">
        <f t="shared" si="0"/>
        <v>0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0</v>
      </c>
      <c r="AM16" s="48">
        <f t="shared" si="0"/>
        <v>0</v>
      </c>
      <c r="AN16" s="48">
        <f t="shared" si="0"/>
        <v>60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150</v>
      </c>
      <c r="AT16" s="48">
        <f t="shared" si="0"/>
        <v>8.6</v>
      </c>
      <c r="AU16" s="48">
        <f t="shared" si="0"/>
        <v>0</v>
      </c>
      <c r="AV16" s="48">
        <f t="shared" si="0"/>
        <v>100</v>
      </c>
      <c r="AW16" s="48">
        <f t="shared" si="0"/>
        <v>0</v>
      </c>
      <c r="AX16" s="48">
        <f t="shared" si="0"/>
        <v>0</v>
      </c>
      <c r="AY16" s="48">
        <f t="shared" si="0"/>
        <v>0</v>
      </c>
      <c r="AZ16" s="48">
        <f t="shared" si="0"/>
        <v>0</v>
      </c>
      <c r="BA16" s="48">
        <f t="shared" si="0"/>
        <v>0</v>
      </c>
      <c r="BB16" s="48">
        <f t="shared" si="0"/>
        <v>0</v>
      </c>
      <c r="BC16" s="48">
        <f t="shared" si="0"/>
        <v>0</v>
      </c>
      <c r="BD16" s="48">
        <f t="shared" si="0"/>
        <v>0</v>
      </c>
      <c r="BE16" s="48">
        <f t="shared" si="0"/>
        <v>0</v>
      </c>
      <c r="BF16" s="48">
        <f t="shared" si="0"/>
        <v>0</v>
      </c>
      <c r="BG16" s="48">
        <f t="shared" si="0"/>
        <v>0</v>
      </c>
      <c r="BH16" s="48">
        <f t="shared" si="0"/>
        <v>0</v>
      </c>
      <c r="BI16" s="48">
        <f t="shared" si="0"/>
        <v>0</v>
      </c>
      <c r="BJ16" s="48">
        <f t="shared" si="0"/>
        <v>0</v>
      </c>
      <c r="BK16" s="48">
        <f t="shared" si="0"/>
        <v>0</v>
      </c>
      <c r="BL16" s="48">
        <f t="shared" si="0"/>
        <v>0</v>
      </c>
      <c r="BM16" s="48">
        <f t="shared" si="0"/>
        <v>0</v>
      </c>
      <c r="BN16" s="48">
        <f t="shared" si="0"/>
        <v>0</v>
      </c>
      <c r="BO16" s="48">
        <f t="shared" si="0"/>
        <v>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94</v>
      </c>
      <c r="BT16" s="48">
        <f t="shared" si="0"/>
        <v>0</v>
      </c>
      <c r="BU16" s="48">
        <f t="shared" si="0"/>
        <v>0</v>
      </c>
      <c r="BV16" s="48">
        <f t="shared" si="0"/>
        <v>43</v>
      </c>
      <c r="BW16" s="48">
        <f t="shared" si="0"/>
        <v>0</v>
      </c>
      <c r="BX16" s="48">
        <f t="shared" si="0"/>
        <v>60</v>
      </c>
      <c r="BY16" s="48">
        <f t="shared" si="0"/>
        <v>20.399999999999999</v>
      </c>
      <c r="BZ16" s="48">
        <f t="shared" si="0"/>
        <v>1</v>
      </c>
    </row>
    <row r="17" spans="1:79" hidden="1">
      <c r="A17" s="278" t="s">
        <v>85</v>
      </c>
      <c r="B17" s="240"/>
      <c r="C17" s="49">
        <f>C18</f>
        <v>138</v>
      </c>
      <c r="D17" s="49">
        <f t="shared" ref="D17:BO17" si="1">C17</f>
        <v>138</v>
      </c>
      <c r="E17" s="49">
        <f t="shared" si="1"/>
        <v>138</v>
      </c>
      <c r="F17" s="49">
        <f t="shared" si="1"/>
        <v>138</v>
      </c>
      <c r="G17" s="49">
        <f t="shared" si="1"/>
        <v>138</v>
      </c>
      <c r="H17" s="49">
        <f t="shared" si="1"/>
        <v>138</v>
      </c>
      <c r="I17" s="49">
        <f t="shared" si="1"/>
        <v>138</v>
      </c>
      <c r="J17" s="49">
        <f t="shared" si="1"/>
        <v>138</v>
      </c>
      <c r="K17" s="49">
        <f t="shared" si="1"/>
        <v>138</v>
      </c>
      <c r="L17" s="49">
        <f t="shared" si="1"/>
        <v>138</v>
      </c>
      <c r="M17" s="49">
        <f t="shared" si="1"/>
        <v>138</v>
      </c>
      <c r="N17" s="49">
        <f t="shared" si="1"/>
        <v>138</v>
      </c>
      <c r="O17" s="49">
        <f t="shared" si="1"/>
        <v>138</v>
      </c>
      <c r="P17" s="49">
        <f t="shared" si="1"/>
        <v>138</v>
      </c>
      <c r="Q17" s="49">
        <f t="shared" si="1"/>
        <v>138</v>
      </c>
      <c r="R17" s="49">
        <f t="shared" si="1"/>
        <v>138</v>
      </c>
      <c r="S17" s="49">
        <f t="shared" si="1"/>
        <v>138</v>
      </c>
      <c r="T17" s="49">
        <f t="shared" si="1"/>
        <v>138</v>
      </c>
      <c r="U17" s="49">
        <f t="shared" si="1"/>
        <v>138</v>
      </c>
      <c r="V17" s="49">
        <f t="shared" si="1"/>
        <v>138</v>
      </c>
      <c r="W17" s="49">
        <f t="shared" si="1"/>
        <v>138</v>
      </c>
      <c r="X17" s="49">
        <f t="shared" si="1"/>
        <v>138</v>
      </c>
      <c r="Y17" s="49">
        <f t="shared" si="1"/>
        <v>138</v>
      </c>
      <c r="Z17" s="49">
        <f t="shared" si="1"/>
        <v>138</v>
      </c>
      <c r="AA17" s="49">
        <f t="shared" si="1"/>
        <v>138</v>
      </c>
      <c r="AB17" s="49">
        <f t="shared" si="1"/>
        <v>138</v>
      </c>
      <c r="AC17" s="49">
        <f t="shared" si="1"/>
        <v>138</v>
      </c>
      <c r="AD17" s="49">
        <f t="shared" si="1"/>
        <v>138</v>
      </c>
      <c r="AE17" s="49">
        <f t="shared" si="1"/>
        <v>138</v>
      </c>
      <c r="AF17" s="49">
        <f t="shared" si="1"/>
        <v>138</v>
      </c>
      <c r="AG17" s="49">
        <f t="shared" si="1"/>
        <v>138</v>
      </c>
      <c r="AH17" s="49">
        <f t="shared" si="1"/>
        <v>138</v>
      </c>
      <c r="AI17" s="49">
        <f t="shared" si="1"/>
        <v>138</v>
      </c>
      <c r="AJ17" s="49">
        <f t="shared" si="1"/>
        <v>138</v>
      </c>
      <c r="AK17" s="49">
        <f t="shared" si="1"/>
        <v>138</v>
      </c>
      <c r="AL17" s="49">
        <f t="shared" si="1"/>
        <v>138</v>
      </c>
      <c r="AM17" s="49">
        <f t="shared" si="1"/>
        <v>138</v>
      </c>
      <c r="AN17" s="49">
        <f t="shared" si="1"/>
        <v>138</v>
      </c>
      <c r="AO17" s="49">
        <f t="shared" si="1"/>
        <v>138</v>
      </c>
      <c r="AP17" s="49">
        <f t="shared" si="1"/>
        <v>138</v>
      </c>
      <c r="AQ17" s="49">
        <f t="shared" si="1"/>
        <v>138</v>
      </c>
      <c r="AR17" s="49">
        <f t="shared" si="1"/>
        <v>138</v>
      </c>
      <c r="AS17" s="49">
        <f t="shared" si="1"/>
        <v>138</v>
      </c>
      <c r="AT17" s="49">
        <f t="shared" si="1"/>
        <v>138</v>
      </c>
      <c r="AU17" s="49">
        <f t="shared" si="1"/>
        <v>138</v>
      </c>
      <c r="AV17" s="49">
        <f t="shared" si="1"/>
        <v>138</v>
      </c>
      <c r="AW17" s="49">
        <f t="shared" si="1"/>
        <v>138</v>
      </c>
      <c r="AX17" s="49">
        <f t="shared" si="1"/>
        <v>138</v>
      </c>
      <c r="AY17" s="49">
        <f t="shared" si="1"/>
        <v>138</v>
      </c>
      <c r="AZ17" s="49">
        <f t="shared" si="1"/>
        <v>138</v>
      </c>
      <c r="BA17" s="49">
        <f t="shared" si="1"/>
        <v>138</v>
      </c>
      <c r="BB17" s="49">
        <f t="shared" si="1"/>
        <v>138</v>
      </c>
      <c r="BC17" s="49">
        <f t="shared" si="1"/>
        <v>138</v>
      </c>
      <c r="BD17" s="49">
        <f t="shared" si="1"/>
        <v>138</v>
      </c>
      <c r="BE17" s="49">
        <f t="shared" si="1"/>
        <v>138</v>
      </c>
      <c r="BF17" s="49">
        <f t="shared" si="1"/>
        <v>138</v>
      </c>
      <c r="BG17" s="49">
        <f t="shared" si="1"/>
        <v>138</v>
      </c>
      <c r="BH17" s="49">
        <f t="shared" si="1"/>
        <v>138</v>
      </c>
      <c r="BI17" s="49">
        <f t="shared" si="1"/>
        <v>138</v>
      </c>
      <c r="BJ17" s="49">
        <f t="shared" si="1"/>
        <v>138</v>
      </c>
      <c r="BK17" s="49">
        <f t="shared" si="1"/>
        <v>138</v>
      </c>
      <c r="BL17" s="49">
        <f t="shared" si="1"/>
        <v>138</v>
      </c>
      <c r="BM17" s="49">
        <f t="shared" si="1"/>
        <v>138</v>
      </c>
      <c r="BN17" s="49">
        <f t="shared" si="1"/>
        <v>138</v>
      </c>
      <c r="BO17" s="49">
        <f t="shared" si="1"/>
        <v>138</v>
      </c>
      <c r="BP17" s="49">
        <f t="shared" ref="BP17:BZ17" si="2">BO17</f>
        <v>138</v>
      </c>
      <c r="BQ17" s="49">
        <f t="shared" si="2"/>
        <v>138</v>
      </c>
      <c r="BR17" s="49">
        <f t="shared" si="2"/>
        <v>138</v>
      </c>
      <c r="BS17" s="49">
        <f t="shared" si="2"/>
        <v>138</v>
      </c>
      <c r="BT17" s="49">
        <f t="shared" si="2"/>
        <v>138</v>
      </c>
      <c r="BU17" s="49">
        <f t="shared" si="2"/>
        <v>138</v>
      </c>
      <c r="BV17" s="49">
        <f t="shared" si="2"/>
        <v>138</v>
      </c>
      <c r="BW17" s="49">
        <f t="shared" si="2"/>
        <v>138</v>
      </c>
      <c r="BX17" s="49">
        <f t="shared" si="2"/>
        <v>138</v>
      </c>
      <c r="BY17" s="49">
        <f t="shared" si="2"/>
        <v>138</v>
      </c>
      <c r="BZ17" s="49">
        <f t="shared" si="2"/>
        <v>138</v>
      </c>
    </row>
    <row r="18" spans="1:79" ht="20.25" thickBot="1">
      <c r="A18" s="279" t="s">
        <v>85</v>
      </c>
      <c r="B18" s="240"/>
      <c r="C18" s="178">
        <v>138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9" t="s">
        <v>86</v>
      </c>
      <c r="B19" s="240"/>
      <c r="C19" s="50"/>
      <c r="D19" s="61">
        <f t="shared" ref="D19:BY19" si="3">D16*D17/1000</f>
        <v>2.2080000000000002</v>
      </c>
      <c r="E19" s="61">
        <f t="shared" si="3"/>
        <v>0</v>
      </c>
      <c r="F19" s="61">
        <f t="shared" si="3"/>
        <v>0</v>
      </c>
      <c r="G19" s="53">
        <f t="shared" si="3"/>
        <v>0</v>
      </c>
      <c r="H19" s="53">
        <f t="shared" si="3"/>
        <v>0</v>
      </c>
      <c r="I19" s="53">
        <f t="shared" si="3"/>
        <v>0</v>
      </c>
      <c r="J19" s="53">
        <f t="shared" si="3"/>
        <v>0</v>
      </c>
      <c r="K19" s="53">
        <f t="shared" si="3"/>
        <v>0</v>
      </c>
      <c r="L19" s="53">
        <f t="shared" si="3"/>
        <v>0</v>
      </c>
      <c r="M19" s="53">
        <f t="shared" si="3"/>
        <v>4.1399999999999997</v>
      </c>
      <c r="N19" s="53">
        <f t="shared" si="3"/>
        <v>0.63480000000000003</v>
      </c>
      <c r="O19" s="53">
        <f t="shared" si="3"/>
        <v>0</v>
      </c>
      <c r="P19" s="53">
        <f t="shared" si="3"/>
        <v>0</v>
      </c>
      <c r="Q19" s="53">
        <f t="shared" si="3"/>
        <v>0</v>
      </c>
      <c r="R19" s="53">
        <f t="shared" si="3"/>
        <v>0</v>
      </c>
      <c r="S19" s="53">
        <f t="shared" si="3"/>
        <v>0</v>
      </c>
      <c r="T19" s="53">
        <f t="shared" si="3"/>
        <v>0</v>
      </c>
      <c r="U19" s="53">
        <f t="shared" si="3"/>
        <v>0</v>
      </c>
      <c r="V19" s="53">
        <f t="shared" si="3"/>
        <v>0</v>
      </c>
      <c r="W19" s="53">
        <f t="shared" si="3"/>
        <v>0</v>
      </c>
      <c r="X19" s="53">
        <f t="shared" si="3"/>
        <v>0</v>
      </c>
      <c r="Y19" s="53">
        <f t="shared" si="3"/>
        <v>0</v>
      </c>
      <c r="Z19" s="53">
        <f t="shared" si="3"/>
        <v>0</v>
      </c>
      <c r="AA19" s="53">
        <f t="shared" si="3"/>
        <v>0</v>
      </c>
      <c r="AB19" s="53">
        <f t="shared" si="3"/>
        <v>0</v>
      </c>
      <c r="AC19" s="53">
        <f t="shared" si="3"/>
        <v>0</v>
      </c>
      <c r="AD19" s="53">
        <f t="shared" si="3"/>
        <v>0</v>
      </c>
      <c r="AE19" s="53">
        <f t="shared" si="3"/>
        <v>0</v>
      </c>
      <c r="AF19" s="53">
        <f t="shared" si="3"/>
        <v>0</v>
      </c>
      <c r="AG19" s="53">
        <f t="shared" si="3"/>
        <v>0</v>
      </c>
      <c r="AH19" s="53">
        <f t="shared" si="3"/>
        <v>0</v>
      </c>
      <c r="AI19" s="53">
        <f t="shared" si="3"/>
        <v>0</v>
      </c>
      <c r="AJ19" s="53">
        <f t="shared" si="3"/>
        <v>0</v>
      </c>
      <c r="AK19" s="53">
        <f t="shared" si="3"/>
        <v>0</v>
      </c>
      <c r="AL19" s="53">
        <f t="shared" si="3"/>
        <v>0</v>
      </c>
      <c r="AM19" s="53">
        <f t="shared" si="3"/>
        <v>0</v>
      </c>
      <c r="AN19" s="53">
        <f t="shared" si="3"/>
        <v>8.2799999999999994</v>
      </c>
      <c r="AO19" s="53">
        <f t="shared" si="3"/>
        <v>0</v>
      </c>
      <c r="AP19" s="53">
        <f t="shared" si="3"/>
        <v>0</v>
      </c>
      <c r="AQ19" s="53">
        <f t="shared" si="3"/>
        <v>0</v>
      </c>
      <c r="AR19" s="53">
        <f t="shared" si="3"/>
        <v>0</v>
      </c>
      <c r="AS19" s="53">
        <f t="shared" si="3"/>
        <v>20.7</v>
      </c>
      <c r="AT19" s="53">
        <f t="shared" si="3"/>
        <v>1.1868000000000001</v>
      </c>
      <c r="AU19" s="53">
        <f t="shared" si="3"/>
        <v>0</v>
      </c>
      <c r="AV19" s="53">
        <f t="shared" si="3"/>
        <v>13.8</v>
      </c>
      <c r="AW19" s="53">
        <f t="shared" si="3"/>
        <v>0</v>
      </c>
      <c r="AX19" s="53">
        <f t="shared" si="3"/>
        <v>0</v>
      </c>
      <c r="AY19" s="53">
        <f t="shared" si="3"/>
        <v>0</v>
      </c>
      <c r="AZ19" s="53">
        <f t="shared" si="3"/>
        <v>0</v>
      </c>
      <c r="BA19" s="53">
        <f t="shared" si="3"/>
        <v>0</v>
      </c>
      <c r="BB19" s="53">
        <f t="shared" si="3"/>
        <v>0</v>
      </c>
      <c r="BC19" s="53">
        <f t="shared" si="3"/>
        <v>0</v>
      </c>
      <c r="BD19" s="53">
        <f t="shared" si="3"/>
        <v>0</v>
      </c>
      <c r="BE19" s="53">
        <f t="shared" si="3"/>
        <v>0</v>
      </c>
      <c r="BF19" s="53">
        <f t="shared" si="3"/>
        <v>0</v>
      </c>
      <c r="BG19" s="53">
        <f t="shared" si="3"/>
        <v>0</v>
      </c>
      <c r="BH19" s="53">
        <f t="shared" si="3"/>
        <v>0</v>
      </c>
      <c r="BI19" s="53">
        <f t="shared" si="3"/>
        <v>0</v>
      </c>
      <c r="BJ19" s="53">
        <f t="shared" si="3"/>
        <v>0</v>
      </c>
      <c r="BK19" s="53">
        <f t="shared" si="3"/>
        <v>0</v>
      </c>
      <c r="BL19" s="53">
        <f t="shared" si="3"/>
        <v>0</v>
      </c>
      <c r="BM19" s="53">
        <f t="shared" si="3"/>
        <v>0</v>
      </c>
      <c r="BN19" s="53">
        <f t="shared" si="3"/>
        <v>0</v>
      </c>
      <c r="BO19" s="53">
        <f t="shared" si="3"/>
        <v>0</v>
      </c>
      <c r="BP19" s="53">
        <f t="shared" si="3"/>
        <v>0</v>
      </c>
      <c r="BQ19" s="53">
        <f t="shared" si="3"/>
        <v>0</v>
      </c>
      <c r="BR19" s="53">
        <f t="shared" si="3"/>
        <v>0</v>
      </c>
      <c r="BS19" s="53">
        <f t="shared" si="3"/>
        <v>12.972</v>
      </c>
      <c r="BT19" s="53">
        <f t="shared" si="3"/>
        <v>0</v>
      </c>
      <c r="BU19" s="53">
        <f t="shared" si="3"/>
        <v>0</v>
      </c>
      <c r="BV19" s="53">
        <f t="shared" si="3"/>
        <v>5.9340000000000002</v>
      </c>
      <c r="BW19" s="53">
        <f t="shared" si="3"/>
        <v>0</v>
      </c>
      <c r="BX19" s="53">
        <f t="shared" si="3"/>
        <v>8.2799999999999994</v>
      </c>
      <c r="BY19" s="61">
        <f t="shared" si="3"/>
        <v>2.8151999999999999</v>
      </c>
      <c r="BZ19" s="61">
        <f>BZ16*BZ17</f>
        <v>138</v>
      </c>
    </row>
    <row r="20" spans="1:79">
      <c r="A20" s="279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9" t="s">
        <v>87</v>
      </c>
      <c r="B21" s="240"/>
      <c r="C21" s="55">
        <f>SUM(D21:BZ21)</f>
        <v>8418</v>
      </c>
      <c r="D21" s="61">
        <f t="shared" ref="D21:BZ21" si="4">D19*D20</f>
        <v>187.68</v>
      </c>
      <c r="E21" s="61">
        <f t="shared" si="4"/>
        <v>0</v>
      </c>
      <c r="F21" s="61">
        <f t="shared" si="4"/>
        <v>0</v>
      </c>
      <c r="G21" s="53">
        <f t="shared" si="4"/>
        <v>0</v>
      </c>
      <c r="H21" s="53">
        <f t="shared" si="4"/>
        <v>0</v>
      </c>
      <c r="I21" s="53">
        <f t="shared" si="4"/>
        <v>0</v>
      </c>
      <c r="J21" s="53">
        <f t="shared" si="4"/>
        <v>0</v>
      </c>
      <c r="K21" s="53">
        <f t="shared" si="4"/>
        <v>0</v>
      </c>
      <c r="L21" s="53">
        <f t="shared" si="4"/>
        <v>0</v>
      </c>
      <c r="M21" s="53">
        <f t="shared" si="4"/>
        <v>207</v>
      </c>
      <c r="N21" s="53">
        <f t="shared" si="4"/>
        <v>6.3479999999999999</v>
      </c>
      <c r="O21" s="53">
        <f t="shared" si="4"/>
        <v>0</v>
      </c>
      <c r="P21" s="53">
        <f t="shared" si="4"/>
        <v>0</v>
      </c>
      <c r="Q21" s="53">
        <f t="shared" si="4"/>
        <v>0</v>
      </c>
      <c r="R21" s="53">
        <f t="shared" si="4"/>
        <v>0</v>
      </c>
      <c r="S21" s="53">
        <f t="shared" si="4"/>
        <v>0</v>
      </c>
      <c r="T21" s="53">
        <f t="shared" si="4"/>
        <v>0</v>
      </c>
      <c r="U21" s="53">
        <f t="shared" si="4"/>
        <v>0</v>
      </c>
      <c r="V21" s="53">
        <f t="shared" si="4"/>
        <v>0</v>
      </c>
      <c r="W21" s="53">
        <f t="shared" si="4"/>
        <v>0</v>
      </c>
      <c r="X21" s="53">
        <f t="shared" si="4"/>
        <v>0</v>
      </c>
      <c r="Y21" s="53">
        <f t="shared" si="4"/>
        <v>0</v>
      </c>
      <c r="Z21" s="53">
        <f t="shared" si="4"/>
        <v>0</v>
      </c>
      <c r="AA21" s="53">
        <f t="shared" si="4"/>
        <v>0</v>
      </c>
      <c r="AB21" s="53">
        <f t="shared" si="4"/>
        <v>0</v>
      </c>
      <c r="AC21" s="53">
        <f t="shared" si="4"/>
        <v>0</v>
      </c>
      <c r="AD21" s="53">
        <f t="shared" si="4"/>
        <v>0</v>
      </c>
      <c r="AE21" s="53">
        <f t="shared" si="4"/>
        <v>0</v>
      </c>
      <c r="AF21" s="53">
        <f t="shared" si="4"/>
        <v>0</v>
      </c>
      <c r="AG21" s="53">
        <f t="shared" si="4"/>
        <v>0</v>
      </c>
      <c r="AH21" s="53">
        <f t="shared" si="4"/>
        <v>0</v>
      </c>
      <c r="AI21" s="53">
        <f t="shared" si="4"/>
        <v>0</v>
      </c>
      <c r="AJ21" s="53">
        <f t="shared" si="4"/>
        <v>0</v>
      </c>
      <c r="AK21" s="53">
        <f t="shared" si="4"/>
        <v>0</v>
      </c>
      <c r="AL21" s="53">
        <f t="shared" si="4"/>
        <v>0</v>
      </c>
      <c r="AM21" s="53">
        <f t="shared" si="4"/>
        <v>0</v>
      </c>
      <c r="AN21" s="53">
        <f t="shared" si="4"/>
        <v>496.8</v>
      </c>
      <c r="AO21" s="53">
        <f t="shared" si="4"/>
        <v>0</v>
      </c>
      <c r="AP21" s="53">
        <f t="shared" si="4"/>
        <v>0</v>
      </c>
      <c r="AQ21" s="53">
        <f t="shared" si="4"/>
        <v>0</v>
      </c>
      <c r="AR21" s="53">
        <f t="shared" si="4"/>
        <v>0</v>
      </c>
      <c r="AS21" s="53">
        <f t="shared" si="4"/>
        <v>1656</v>
      </c>
      <c r="AT21" s="53">
        <f t="shared" si="4"/>
        <v>712.08</v>
      </c>
      <c r="AU21" s="53">
        <f t="shared" si="4"/>
        <v>0</v>
      </c>
      <c r="AV21" s="53">
        <f t="shared" si="4"/>
        <v>1035</v>
      </c>
      <c r="AW21" s="53">
        <f t="shared" si="4"/>
        <v>0</v>
      </c>
      <c r="AX21" s="53">
        <f t="shared" si="4"/>
        <v>0</v>
      </c>
      <c r="AY21" s="53">
        <f t="shared" si="4"/>
        <v>0</v>
      </c>
      <c r="AZ21" s="53">
        <f t="shared" si="4"/>
        <v>0</v>
      </c>
      <c r="BA21" s="53">
        <f t="shared" si="4"/>
        <v>0</v>
      </c>
      <c r="BB21" s="53">
        <f t="shared" si="4"/>
        <v>0</v>
      </c>
      <c r="BC21" s="53">
        <f t="shared" si="4"/>
        <v>0</v>
      </c>
      <c r="BD21" s="53">
        <f t="shared" si="4"/>
        <v>0</v>
      </c>
      <c r="BE21" s="53">
        <f t="shared" si="4"/>
        <v>0</v>
      </c>
      <c r="BF21" s="53">
        <f t="shared" si="4"/>
        <v>0</v>
      </c>
      <c r="BG21" s="53">
        <f t="shared" si="4"/>
        <v>0</v>
      </c>
      <c r="BH21" s="53">
        <f t="shared" si="4"/>
        <v>0</v>
      </c>
      <c r="BI21" s="53">
        <f t="shared" si="4"/>
        <v>0</v>
      </c>
      <c r="BJ21" s="53">
        <f t="shared" si="4"/>
        <v>0</v>
      </c>
      <c r="BK21" s="53">
        <f t="shared" si="4"/>
        <v>0</v>
      </c>
      <c r="BL21" s="53">
        <f t="shared" si="4"/>
        <v>0</v>
      </c>
      <c r="BM21" s="53">
        <f t="shared" si="4"/>
        <v>0</v>
      </c>
      <c r="BN21" s="53">
        <f t="shared" si="4"/>
        <v>0</v>
      </c>
      <c r="BO21" s="53">
        <f t="shared" si="4"/>
        <v>0</v>
      </c>
      <c r="BP21" s="53">
        <f t="shared" si="4"/>
        <v>0</v>
      </c>
      <c r="BQ21" s="53">
        <f t="shared" si="4"/>
        <v>0</v>
      </c>
      <c r="BR21" s="53">
        <f t="shared" si="4"/>
        <v>0</v>
      </c>
      <c r="BS21" s="53">
        <f t="shared" si="4"/>
        <v>1556.64</v>
      </c>
      <c r="BT21" s="53">
        <f t="shared" si="4"/>
        <v>0</v>
      </c>
      <c r="BU21" s="53">
        <f t="shared" si="4"/>
        <v>0</v>
      </c>
      <c r="BV21" s="53">
        <f t="shared" si="4"/>
        <v>534.05999999999995</v>
      </c>
      <c r="BW21" s="53">
        <f t="shared" si="4"/>
        <v>0</v>
      </c>
      <c r="BX21" s="53">
        <f t="shared" si="4"/>
        <v>331.2</v>
      </c>
      <c r="BY21" s="61">
        <f t="shared" si="4"/>
        <v>591.19200000000001</v>
      </c>
      <c r="BZ21" s="61">
        <f t="shared" si="4"/>
        <v>1104</v>
      </c>
    </row>
    <row r="22" spans="1:79" ht="15.75" customHeight="1">
      <c r="A22" s="279" t="s">
        <v>88</v>
      </c>
      <c r="B22" s="240"/>
      <c r="C22" s="58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2"/>
      <c r="B28" s="240"/>
      <c r="C28" s="16"/>
      <c r="D28" s="16">
        <f t="shared" ref="D28:BO28" si="5">SUM(D8:D15)</f>
        <v>16</v>
      </c>
      <c r="E28" s="16">
        <f t="shared" si="5"/>
        <v>0</v>
      </c>
      <c r="F28" s="16">
        <f t="shared" si="5"/>
        <v>0</v>
      </c>
      <c r="G28" s="16">
        <f t="shared" si="5"/>
        <v>0</v>
      </c>
      <c r="H28" s="16">
        <f t="shared" si="5"/>
        <v>0</v>
      </c>
      <c r="I28" s="16">
        <f t="shared" si="5"/>
        <v>0</v>
      </c>
      <c r="J28" s="16">
        <f t="shared" si="5"/>
        <v>0</v>
      </c>
      <c r="K28" s="16">
        <f t="shared" si="5"/>
        <v>0</v>
      </c>
      <c r="L28" s="16">
        <f t="shared" si="5"/>
        <v>0</v>
      </c>
      <c r="M28" s="16">
        <f t="shared" si="5"/>
        <v>30</v>
      </c>
      <c r="N28" s="16">
        <f t="shared" si="5"/>
        <v>4.5999999999999996</v>
      </c>
      <c r="O28" s="16">
        <f t="shared" si="5"/>
        <v>0</v>
      </c>
      <c r="P28" s="16">
        <f t="shared" si="5"/>
        <v>0</v>
      </c>
      <c r="Q28" s="16">
        <f t="shared" si="5"/>
        <v>0</v>
      </c>
      <c r="R28" s="16">
        <f t="shared" si="5"/>
        <v>0</v>
      </c>
      <c r="S28" s="16">
        <f t="shared" si="5"/>
        <v>0</v>
      </c>
      <c r="T28" s="16">
        <f t="shared" si="5"/>
        <v>0</v>
      </c>
      <c r="U28" s="16">
        <f t="shared" si="5"/>
        <v>0</v>
      </c>
      <c r="V28" s="16">
        <f t="shared" si="5"/>
        <v>0</v>
      </c>
      <c r="W28" s="16">
        <f t="shared" si="5"/>
        <v>0</v>
      </c>
      <c r="X28" s="16">
        <f t="shared" si="5"/>
        <v>0</v>
      </c>
      <c r="Y28" s="16">
        <f t="shared" si="5"/>
        <v>0</v>
      </c>
      <c r="Z28" s="16">
        <f t="shared" si="5"/>
        <v>0</v>
      </c>
      <c r="AA28" s="16">
        <f t="shared" si="5"/>
        <v>0</v>
      </c>
      <c r="AB28" s="16">
        <f t="shared" si="5"/>
        <v>0</v>
      </c>
      <c r="AC28" s="16">
        <f t="shared" si="5"/>
        <v>0</v>
      </c>
      <c r="AD28" s="16">
        <f t="shared" si="5"/>
        <v>0</v>
      </c>
      <c r="AE28" s="16">
        <f t="shared" si="5"/>
        <v>0</v>
      </c>
      <c r="AF28" s="16">
        <f t="shared" si="5"/>
        <v>0</v>
      </c>
      <c r="AG28" s="16">
        <f t="shared" si="5"/>
        <v>0</v>
      </c>
      <c r="AH28" s="16">
        <f t="shared" si="5"/>
        <v>0</v>
      </c>
      <c r="AI28" s="16">
        <f t="shared" si="5"/>
        <v>0</v>
      </c>
      <c r="AJ28" s="16">
        <f t="shared" si="5"/>
        <v>0</v>
      </c>
      <c r="AK28" s="16">
        <f t="shared" si="5"/>
        <v>0</v>
      </c>
      <c r="AL28" s="16">
        <f t="shared" si="5"/>
        <v>0</v>
      </c>
      <c r="AM28" s="16">
        <f t="shared" si="5"/>
        <v>0</v>
      </c>
      <c r="AN28" s="16">
        <f t="shared" si="5"/>
        <v>60</v>
      </c>
      <c r="AO28" s="16">
        <f t="shared" si="5"/>
        <v>0</v>
      </c>
      <c r="AP28" s="16">
        <f t="shared" si="5"/>
        <v>0</v>
      </c>
      <c r="AQ28" s="16">
        <f t="shared" si="5"/>
        <v>0</v>
      </c>
      <c r="AR28" s="16">
        <f t="shared" si="5"/>
        <v>0</v>
      </c>
      <c r="AS28" s="16">
        <f t="shared" si="5"/>
        <v>150</v>
      </c>
      <c r="AT28" s="16">
        <f t="shared" si="5"/>
        <v>8.6</v>
      </c>
      <c r="AU28" s="16">
        <f t="shared" si="5"/>
        <v>0</v>
      </c>
      <c r="AV28" s="16">
        <f t="shared" si="5"/>
        <v>100</v>
      </c>
      <c r="AW28" s="16">
        <f t="shared" si="5"/>
        <v>0</v>
      </c>
      <c r="AX28" s="16">
        <f t="shared" si="5"/>
        <v>0</v>
      </c>
      <c r="AY28" s="16">
        <f t="shared" si="5"/>
        <v>0</v>
      </c>
      <c r="AZ28" s="16">
        <f t="shared" si="5"/>
        <v>0</v>
      </c>
      <c r="BA28" s="16">
        <f t="shared" si="5"/>
        <v>0</v>
      </c>
      <c r="BB28" s="16">
        <f t="shared" si="5"/>
        <v>0</v>
      </c>
      <c r="BC28" s="16">
        <f t="shared" si="5"/>
        <v>0</v>
      </c>
      <c r="BD28" s="16">
        <f t="shared" si="5"/>
        <v>0</v>
      </c>
      <c r="BE28" s="16">
        <f t="shared" si="5"/>
        <v>0</v>
      </c>
      <c r="BF28" s="16">
        <f t="shared" si="5"/>
        <v>0</v>
      </c>
      <c r="BG28" s="16">
        <f t="shared" si="5"/>
        <v>0</v>
      </c>
      <c r="BH28" s="16">
        <f t="shared" si="5"/>
        <v>0</v>
      </c>
      <c r="BI28" s="16">
        <f t="shared" si="5"/>
        <v>0</v>
      </c>
      <c r="BJ28" s="16">
        <f t="shared" si="5"/>
        <v>0</v>
      </c>
      <c r="BK28" s="16">
        <f t="shared" si="5"/>
        <v>0</v>
      </c>
      <c r="BL28" s="16">
        <f t="shared" si="5"/>
        <v>0</v>
      </c>
      <c r="BM28" s="16">
        <f t="shared" si="5"/>
        <v>0</v>
      </c>
      <c r="BN28" s="16">
        <f t="shared" si="5"/>
        <v>0</v>
      </c>
      <c r="BO28" s="16">
        <f t="shared" si="5"/>
        <v>0</v>
      </c>
      <c r="BP28" s="16">
        <f t="shared" ref="BP28:BX28" si="6">SUM(BP8:BP15)</f>
        <v>0</v>
      </c>
      <c r="BQ28" s="16">
        <f t="shared" si="6"/>
        <v>0</v>
      </c>
      <c r="BR28" s="16">
        <f t="shared" si="6"/>
        <v>0</v>
      </c>
      <c r="BS28" s="16">
        <f t="shared" si="6"/>
        <v>94</v>
      </c>
      <c r="BT28" s="16">
        <f t="shared" si="6"/>
        <v>0</v>
      </c>
      <c r="BU28" s="16">
        <f t="shared" si="6"/>
        <v>0</v>
      </c>
      <c r="BV28" s="16">
        <f t="shared" si="6"/>
        <v>43</v>
      </c>
      <c r="BW28" s="16">
        <f t="shared" si="6"/>
        <v>0</v>
      </c>
      <c r="BX28" s="16">
        <f t="shared" si="6"/>
        <v>60</v>
      </c>
      <c r="BY28" s="17">
        <f>SUM(BY8:BY15)</f>
        <v>20.399999999999999</v>
      </c>
      <c r="BZ28" s="17">
        <f>SUM(BZ8:BZ15)</f>
        <v>1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7">D29</f>
        <v>0</v>
      </c>
      <c r="F29" s="118">
        <f t="shared" si="7"/>
        <v>0</v>
      </c>
      <c r="G29" s="118">
        <f t="shared" si="7"/>
        <v>0</v>
      </c>
      <c r="H29" s="118">
        <f t="shared" si="7"/>
        <v>0</v>
      </c>
      <c r="I29" s="118">
        <f t="shared" si="7"/>
        <v>0</v>
      </c>
      <c r="J29" s="118">
        <f t="shared" si="7"/>
        <v>0</v>
      </c>
      <c r="K29" s="118">
        <f t="shared" si="7"/>
        <v>0</v>
      </c>
      <c r="L29" s="118">
        <f t="shared" si="7"/>
        <v>0</v>
      </c>
      <c r="M29" s="118">
        <f t="shared" si="7"/>
        <v>0</v>
      </c>
      <c r="N29" s="118">
        <f t="shared" si="7"/>
        <v>0</v>
      </c>
      <c r="O29" s="118">
        <f t="shared" si="7"/>
        <v>0</v>
      </c>
      <c r="P29" s="118">
        <f t="shared" si="7"/>
        <v>0</v>
      </c>
      <c r="Q29" s="118">
        <f t="shared" si="7"/>
        <v>0</v>
      </c>
      <c r="R29" s="118">
        <f t="shared" si="7"/>
        <v>0</v>
      </c>
      <c r="S29" s="118">
        <f t="shared" si="7"/>
        <v>0</v>
      </c>
      <c r="T29" s="118">
        <f t="shared" si="7"/>
        <v>0</v>
      </c>
      <c r="U29" s="118">
        <f t="shared" si="7"/>
        <v>0</v>
      </c>
      <c r="V29" s="118">
        <f t="shared" si="7"/>
        <v>0</v>
      </c>
      <c r="W29" s="118">
        <f t="shared" si="7"/>
        <v>0</v>
      </c>
      <c r="X29" s="118">
        <f t="shared" si="7"/>
        <v>0</v>
      </c>
      <c r="Y29" s="118">
        <f t="shared" si="7"/>
        <v>0</v>
      </c>
      <c r="Z29" s="118">
        <f t="shared" si="7"/>
        <v>0</v>
      </c>
      <c r="AA29" s="118">
        <f t="shared" si="7"/>
        <v>0</v>
      </c>
      <c r="AB29" s="118">
        <f t="shared" si="7"/>
        <v>0</v>
      </c>
      <c r="AC29" s="118">
        <f t="shared" si="7"/>
        <v>0</v>
      </c>
      <c r="AD29" s="118">
        <f t="shared" si="7"/>
        <v>0</v>
      </c>
      <c r="AE29" s="118">
        <f t="shared" si="7"/>
        <v>0</v>
      </c>
      <c r="AF29" s="118">
        <f t="shared" si="7"/>
        <v>0</v>
      </c>
      <c r="AG29" s="118">
        <f t="shared" si="7"/>
        <v>0</v>
      </c>
      <c r="AH29" s="118">
        <f t="shared" si="7"/>
        <v>0</v>
      </c>
      <c r="AI29" s="118">
        <f t="shared" si="7"/>
        <v>0</v>
      </c>
      <c r="AJ29" s="118">
        <f t="shared" si="7"/>
        <v>0</v>
      </c>
      <c r="AK29" s="118">
        <f t="shared" si="7"/>
        <v>0</v>
      </c>
      <c r="AL29" s="118">
        <f t="shared" si="7"/>
        <v>0</v>
      </c>
      <c r="AM29" s="118">
        <f t="shared" si="7"/>
        <v>0</v>
      </c>
      <c r="AN29" s="118">
        <f t="shared" si="7"/>
        <v>0</v>
      </c>
      <c r="AO29" s="118">
        <f t="shared" si="7"/>
        <v>0</v>
      </c>
      <c r="AP29" s="118">
        <f t="shared" si="7"/>
        <v>0</v>
      </c>
      <c r="AQ29" s="118">
        <f t="shared" si="7"/>
        <v>0</v>
      </c>
      <c r="AR29" s="118">
        <f t="shared" si="7"/>
        <v>0</v>
      </c>
      <c r="AS29" s="118">
        <f t="shared" si="7"/>
        <v>0</v>
      </c>
      <c r="AT29" s="118">
        <f t="shared" si="7"/>
        <v>0</v>
      </c>
      <c r="AU29" s="118">
        <f t="shared" si="7"/>
        <v>0</v>
      </c>
      <c r="AV29" s="118">
        <f t="shared" si="7"/>
        <v>0</v>
      </c>
      <c r="AW29" s="118">
        <f t="shared" si="7"/>
        <v>0</v>
      </c>
      <c r="AX29" s="118">
        <f t="shared" si="7"/>
        <v>0</v>
      </c>
      <c r="AY29" s="118">
        <f t="shared" si="7"/>
        <v>0</v>
      </c>
      <c r="AZ29" s="118">
        <f t="shared" si="7"/>
        <v>0</v>
      </c>
      <c r="BA29" s="118">
        <f t="shared" si="7"/>
        <v>0</v>
      </c>
      <c r="BB29" s="118">
        <f t="shared" si="7"/>
        <v>0</v>
      </c>
      <c r="BC29" s="118">
        <f t="shared" si="7"/>
        <v>0</v>
      </c>
      <c r="BD29" s="118">
        <f t="shared" si="7"/>
        <v>0</v>
      </c>
      <c r="BE29" s="118">
        <f t="shared" si="7"/>
        <v>0</v>
      </c>
      <c r="BF29" s="118">
        <f t="shared" si="7"/>
        <v>0</v>
      </c>
      <c r="BG29" s="118">
        <f t="shared" si="7"/>
        <v>0</v>
      </c>
      <c r="BH29" s="118">
        <f t="shared" si="7"/>
        <v>0</v>
      </c>
      <c r="BI29" s="118">
        <f t="shared" si="7"/>
        <v>0</v>
      </c>
      <c r="BJ29" s="118">
        <f t="shared" si="7"/>
        <v>0</v>
      </c>
      <c r="BK29" s="118">
        <f t="shared" si="7"/>
        <v>0</v>
      </c>
      <c r="BL29" s="118">
        <f t="shared" si="7"/>
        <v>0</v>
      </c>
      <c r="BM29" s="118">
        <f t="shared" si="7"/>
        <v>0</v>
      </c>
      <c r="BN29" s="118">
        <f t="shared" si="7"/>
        <v>0</v>
      </c>
      <c r="BO29" s="118">
        <f t="shared" si="7"/>
        <v>0</v>
      </c>
      <c r="BP29" s="118">
        <f t="shared" si="7"/>
        <v>0</v>
      </c>
      <c r="BQ29" s="118">
        <f t="shared" ref="BQ29:BZ29" si="8">BP29</f>
        <v>0</v>
      </c>
      <c r="BR29" s="118">
        <f t="shared" si="8"/>
        <v>0</v>
      </c>
      <c r="BS29" s="118">
        <f t="shared" si="8"/>
        <v>0</v>
      </c>
      <c r="BT29" s="118">
        <f t="shared" si="8"/>
        <v>0</v>
      </c>
      <c r="BU29" s="118">
        <f t="shared" si="8"/>
        <v>0</v>
      </c>
      <c r="BV29" s="118">
        <f t="shared" si="8"/>
        <v>0</v>
      </c>
      <c r="BW29" s="118">
        <f t="shared" si="8"/>
        <v>0</v>
      </c>
      <c r="BX29" s="118">
        <f t="shared" si="8"/>
        <v>0</v>
      </c>
      <c r="BY29" s="20">
        <f t="shared" si="8"/>
        <v>0</v>
      </c>
      <c r="BZ29" s="20">
        <f t="shared" si="8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ввод'!C33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9">E28*E29/1000</f>
        <v>0</v>
      </c>
      <c r="F31" s="119">
        <f t="shared" si="9"/>
        <v>0</v>
      </c>
      <c r="G31" s="119">
        <f t="shared" si="9"/>
        <v>0</v>
      </c>
      <c r="H31" s="119">
        <f t="shared" si="9"/>
        <v>0</v>
      </c>
      <c r="I31" s="119">
        <f t="shared" si="9"/>
        <v>0</v>
      </c>
      <c r="J31" s="119">
        <f t="shared" si="9"/>
        <v>0</v>
      </c>
      <c r="K31" s="136">
        <f>K28*K29</f>
        <v>0</v>
      </c>
      <c r="L31" s="136">
        <f t="shared" si="9"/>
        <v>0</v>
      </c>
      <c r="M31" s="136">
        <f t="shared" si="9"/>
        <v>0</v>
      </c>
      <c r="N31" s="136">
        <f t="shared" si="9"/>
        <v>0</v>
      </c>
      <c r="O31" s="136">
        <f t="shared" si="9"/>
        <v>0</v>
      </c>
      <c r="P31" s="136">
        <f t="shared" si="9"/>
        <v>0</v>
      </c>
      <c r="Q31" s="136">
        <f>Q28*Q29</f>
        <v>0</v>
      </c>
      <c r="R31" s="136">
        <f t="shared" si="9"/>
        <v>0</v>
      </c>
      <c r="S31" s="136">
        <f>S28*S29</f>
        <v>0</v>
      </c>
      <c r="T31" s="136">
        <f t="shared" si="9"/>
        <v>0</v>
      </c>
      <c r="U31" s="136">
        <f t="shared" si="9"/>
        <v>0</v>
      </c>
      <c r="V31" s="136">
        <f t="shared" si="9"/>
        <v>0</v>
      </c>
      <c r="W31" s="136">
        <f t="shared" si="9"/>
        <v>0</v>
      </c>
      <c r="X31" s="136">
        <f t="shared" si="9"/>
        <v>0</v>
      </c>
      <c r="Y31" s="136">
        <f t="shared" si="9"/>
        <v>0</v>
      </c>
      <c r="Z31" s="136">
        <f t="shared" si="9"/>
        <v>0</v>
      </c>
      <c r="AA31" s="136">
        <f t="shared" si="9"/>
        <v>0</v>
      </c>
      <c r="AB31" s="136">
        <f t="shared" si="9"/>
        <v>0</v>
      </c>
      <c r="AC31" s="136">
        <f t="shared" si="9"/>
        <v>0</v>
      </c>
      <c r="AD31" s="136">
        <f t="shared" si="9"/>
        <v>0</v>
      </c>
      <c r="AE31" s="136">
        <f t="shared" si="9"/>
        <v>0</v>
      </c>
      <c r="AF31" s="136">
        <f t="shared" si="9"/>
        <v>0</v>
      </c>
      <c r="AG31" s="136">
        <f t="shared" si="9"/>
        <v>0</v>
      </c>
      <c r="AH31" s="136">
        <f t="shared" si="9"/>
        <v>0</v>
      </c>
      <c r="AI31" s="136">
        <f t="shared" si="9"/>
        <v>0</v>
      </c>
      <c r="AJ31" s="136">
        <f t="shared" si="9"/>
        <v>0</v>
      </c>
      <c r="AK31" s="136">
        <f t="shared" si="9"/>
        <v>0</v>
      </c>
      <c r="AL31" s="136">
        <f t="shared" si="9"/>
        <v>0</v>
      </c>
      <c r="AM31" s="136">
        <f t="shared" si="9"/>
        <v>0</v>
      </c>
      <c r="AN31" s="136">
        <f t="shared" si="9"/>
        <v>0</v>
      </c>
      <c r="AO31" s="136">
        <f t="shared" si="9"/>
        <v>0</v>
      </c>
      <c r="AP31" s="136">
        <f t="shared" si="9"/>
        <v>0</v>
      </c>
      <c r="AQ31" s="136">
        <f t="shared" si="9"/>
        <v>0</v>
      </c>
      <c r="AR31" s="136">
        <f t="shared" si="9"/>
        <v>0</v>
      </c>
      <c r="AS31" s="136">
        <f t="shared" si="9"/>
        <v>0</v>
      </c>
      <c r="AT31" s="136">
        <f t="shared" si="9"/>
        <v>0</v>
      </c>
      <c r="AU31" s="136">
        <f t="shared" si="9"/>
        <v>0</v>
      </c>
      <c r="AV31" s="136">
        <f t="shared" si="9"/>
        <v>0</v>
      </c>
      <c r="AW31" s="136">
        <f t="shared" si="9"/>
        <v>0</v>
      </c>
      <c r="AX31" s="136">
        <f t="shared" si="9"/>
        <v>0</v>
      </c>
      <c r="AY31" s="136">
        <f t="shared" si="9"/>
        <v>0</v>
      </c>
      <c r="AZ31" s="136">
        <f t="shared" si="9"/>
        <v>0</v>
      </c>
      <c r="BA31" s="136">
        <f t="shared" si="9"/>
        <v>0</v>
      </c>
      <c r="BB31" s="136">
        <f t="shared" si="9"/>
        <v>0</v>
      </c>
      <c r="BC31" s="136">
        <f t="shared" si="9"/>
        <v>0</v>
      </c>
      <c r="BD31" s="136">
        <f t="shared" si="9"/>
        <v>0</v>
      </c>
      <c r="BE31" s="136">
        <f t="shared" si="9"/>
        <v>0</v>
      </c>
      <c r="BF31" s="136">
        <f t="shared" si="9"/>
        <v>0</v>
      </c>
      <c r="BG31" s="136">
        <f t="shared" si="9"/>
        <v>0</v>
      </c>
      <c r="BH31" s="136">
        <f>BH28*BH29</f>
        <v>0</v>
      </c>
      <c r="BI31" s="136">
        <f t="shared" si="9"/>
        <v>0</v>
      </c>
      <c r="BJ31" s="136">
        <f t="shared" si="9"/>
        <v>0</v>
      </c>
      <c r="BK31" s="136">
        <f t="shared" si="9"/>
        <v>0</v>
      </c>
      <c r="BL31" s="136">
        <f t="shared" si="9"/>
        <v>0</v>
      </c>
      <c r="BM31" s="136">
        <f t="shared" si="9"/>
        <v>0</v>
      </c>
      <c r="BN31" s="136">
        <f t="shared" si="9"/>
        <v>0</v>
      </c>
      <c r="BO31" s="136">
        <f t="shared" si="9"/>
        <v>0</v>
      </c>
      <c r="BP31" s="136">
        <f t="shared" si="9"/>
        <v>0</v>
      </c>
      <c r="BQ31" s="136">
        <f t="shared" ref="BQ31:BY31" si="10">BQ28*BQ29/1000</f>
        <v>0</v>
      </c>
      <c r="BR31" s="136">
        <f t="shared" si="10"/>
        <v>0</v>
      </c>
      <c r="BS31" s="136">
        <f t="shared" si="10"/>
        <v>0</v>
      </c>
      <c r="BT31" s="136">
        <f t="shared" si="10"/>
        <v>0</v>
      </c>
      <c r="BU31" s="136">
        <f t="shared" si="10"/>
        <v>0</v>
      </c>
      <c r="BV31" s="136">
        <f t="shared" si="10"/>
        <v>0</v>
      </c>
      <c r="BW31" s="136">
        <f t="shared" si="10"/>
        <v>0</v>
      </c>
      <c r="BX31" s="136">
        <f t="shared" si="10"/>
        <v>0</v>
      </c>
      <c r="BY31" s="136">
        <f t="shared" si="10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1">E31*E32</f>
        <v>0</v>
      </c>
      <c r="F33" s="28">
        <f t="shared" si="11"/>
        <v>0</v>
      </c>
      <c r="G33" s="28">
        <f t="shared" si="11"/>
        <v>0</v>
      </c>
      <c r="H33" s="28">
        <f t="shared" si="11"/>
        <v>0</v>
      </c>
      <c r="I33" s="28">
        <f t="shared" si="11"/>
        <v>0</v>
      </c>
      <c r="J33" s="28">
        <f t="shared" si="11"/>
        <v>0</v>
      </c>
      <c r="K33" s="137">
        <f t="shared" si="11"/>
        <v>0</v>
      </c>
      <c r="L33" s="137">
        <f t="shared" si="11"/>
        <v>0</v>
      </c>
      <c r="M33" s="137">
        <f t="shared" si="11"/>
        <v>0</v>
      </c>
      <c r="N33" s="137">
        <f t="shared" si="11"/>
        <v>0</v>
      </c>
      <c r="O33" s="137">
        <f t="shared" si="11"/>
        <v>0</v>
      </c>
      <c r="P33" s="137">
        <f t="shared" si="11"/>
        <v>0</v>
      </c>
      <c r="Q33" s="137">
        <f t="shared" si="11"/>
        <v>0</v>
      </c>
      <c r="R33" s="137">
        <f t="shared" si="11"/>
        <v>0</v>
      </c>
      <c r="S33" s="137">
        <f t="shared" si="11"/>
        <v>0</v>
      </c>
      <c r="T33" s="137">
        <f t="shared" si="11"/>
        <v>0</v>
      </c>
      <c r="U33" s="137">
        <f t="shared" si="11"/>
        <v>0</v>
      </c>
      <c r="V33" s="137">
        <f t="shared" si="11"/>
        <v>0</v>
      </c>
      <c r="W33" s="137">
        <f t="shared" si="11"/>
        <v>0</v>
      </c>
      <c r="X33" s="137">
        <f t="shared" si="11"/>
        <v>0</v>
      </c>
      <c r="Y33" s="137">
        <f t="shared" si="11"/>
        <v>0</v>
      </c>
      <c r="Z33" s="137">
        <f t="shared" si="11"/>
        <v>0</v>
      </c>
      <c r="AA33" s="137">
        <f t="shared" si="11"/>
        <v>0</v>
      </c>
      <c r="AB33" s="137">
        <f t="shared" si="11"/>
        <v>0</v>
      </c>
      <c r="AC33" s="137">
        <f t="shared" si="11"/>
        <v>0</v>
      </c>
      <c r="AD33" s="137">
        <f t="shared" si="11"/>
        <v>0</v>
      </c>
      <c r="AE33" s="137">
        <f t="shared" si="11"/>
        <v>0</v>
      </c>
      <c r="AF33" s="137">
        <f t="shared" si="11"/>
        <v>0</v>
      </c>
      <c r="AG33" s="137">
        <f t="shared" si="11"/>
        <v>0</v>
      </c>
      <c r="AH33" s="137">
        <f t="shared" si="11"/>
        <v>0</v>
      </c>
      <c r="AI33" s="137">
        <f t="shared" si="11"/>
        <v>0</v>
      </c>
      <c r="AJ33" s="137">
        <f t="shared" si="11"/>
        <v>0</v>
      </c>
      <c r="AK33" s="137">
        <f t="shared" si="11"/>
        <v>0</v>
      </c>
      <c r="AL33" s="137">
        <f t="shared" si="11"/>
        <v>0</v>
      </c>
      <c r="AM33" s="137">
        <f t="shared" si="11"/>
        <v>0</v>
      </c>
      <c r="AN33" s="137">
        <f t="shared" si="11"/>
        <v>0</v>
      </c>
      <c r="AO33" s="137">
        <f t="shared" si="11"/>
        <v>0</v>
      </c>
      <c r="AP33" s="137">
        <f t="shared" si="11"/>
        <v>0</v>
      </c>
      <c r="AQ33" s="137">
        <f t="shared" si="11"/>
        <v>0</v>
      </c>
      <c r="AR33" s="137">
        <f t="shared" si="11"/>
        <v>0</v>
      </c>
      <c r="AS33" s="137">
        <f t="shared" si="11"/>
        <v>0</v>
      </c>
      <c r="AT33" s="137">
        <f t="shared" si="11"/>
        <v>0</v>
      </c>
      <c r="AU33" s="137">
        <f t="shared" si="11"/>
        <v>0</v>
      </c>
      <c r="AV33" s="137">
        <f t="shared" si="11"/>
        <v>0</v>
      </c>
      <c r="AW33" s="137">
        <f t="shared" si="11"/>
        <v>0</v>
      </c>
      <c r="AX33" s="137">
        <f t="shared" si="11"/>
        <v>0</v>
      </c>
      <c r="AY33" s="137">
        <f t="shared" si="11"/>
        <v>0</v>
      </c>
      <c r="AZ33" s="137">
        <f t="shared" si="11"/>
        <v>0</v>
      </c>
      <c r="BA33" s="137">
        <f t="shared" si="11"/>
        <v>0</v>
      </c>
      <c r="BB33" s="137">
        <f t="shared" si="11"/>
        <v>0</v>
      </c>
      <c r="BC33" s="137">
        <f t="shared" si="11"/>
        <v>0</v>
      </c>
      <c r="BD33" s="137">
        <f t="shared" si="11"/>
        <v>0</v>
      </c>
      <c r="BE33" s="137">
        <f t="shared" si="11"/>
        <v>0</v>
      </c>
      <c r="BF33" s="137">
        <f t="shared" si="11"/>
        <v>0</v>
      </c>
      <c r="BG33" s="137">
        <f t="shared" si="11"/>
        <v>0</v>
      </c>
      <c r="BH33" s="137">
        <f t="shared" si="11"/>
        <v>0</v>
      </c>
      <c r="BI33" s="137">
        <f t="shared" si="11"/>
        <v>0</v>
      </c>
      <c r="BJ33" s="137">
        <f t="shared" si="11"/>
        <v>0</v>
      </c>
      <c r="BK33" s="137">
        <f t="shared" si="11"/>
        <v>0</v>
      </c>
      <c r="BL33" s="137">
        <f t="shared" si="11"/>
        <v>0</v>
      </c>
      <c r="BM33" s="137">
        <f t="shared" si="11"/>
        <v>0</v>
      </c>
      <c r="BN33" s="137">
        <f t="shared" si="11"/>
        <v>0</v>
      </c>
      <c r="BO33" s="137">
        <f t="shared" si="11"/>
        <v>0</v>
      </c>
      <c r="BP33" s="137">
        <f t="shared" si="11"/>
        <v>0</v>
      </c>
      <c r="BQ33" s="137">
        <f t="shared" ref="BQ33:BW33" si="12">BQ31*BQ32</f>
        <v>0</v>
      </c>
      <c r="BR33" s="137">
        <f t="shared" si="12"/>
        <v>0</v>
      </c>
      <c r="BS33" s="137">
        <f t="shared" si="12"/>
        <v>0</v>
      </c>
      <c r="BT33" s="137">
        <f t="shared" si="12"/>
        <v>0</v>
      </c>
      <c r="BU33" s="137">
        <f t="shared" si="12"/>
        <v>0</v>
      </c>
      <c r="BV33" s="137">
        <f>BV31*BV32</f>
        <v>0</v>
      </c>
      <c r="BW33" s="137">
        <f t="shared" si="12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4:B14"/>
    <mergeCell ref="A1:BK1"/>
    <mergeCell ref="A2:BK2"/>
    <mergeCell ref="B3:BK3"/>
    <mergeCell ref="C4:BX4"/>
    <mergeCell ref="K5:P5"/>
  </mergeCells>
  <pageMargins left="0.70866141732283472" right="0.70866141732283472" top="0.74803149606299213" bottom="0.74803149606299213" header="0" footer="0"/>
  <pageSetup paperSize="9" scale="82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B5" sqref="B5"/>
    </sheetView>
  </sheetViews>
  <sheetFormatPr defaultColWidth="12.625" defaultRowHeight="15" customHeight="1"/>
  <cols>
    <col min="1" max="1" width="21.75" customWidth="1"/>
    <col min="2" max="2" width="5.125" customWidth="1"/>
    <col min="3" max="3" width="7.375" customWidth="1"/>
    <col min="4" max="4" width="4.25" hidden="1" customWidth="1"/>
    <col min="5" max="5" width="7.125" hidden="1" customWidth="1"/>
    <col min="6" max="7" width="4.25" hidden="1" customWidth="1"/>
    <col min="8" max="9" width="4.5" hidden="1" customWidth="1"/>
    <col min="10" max="11" width="4.25" hidden="1" customWidth="1"/>
    <col min="12" max="12" width="8.125" customWidth="1"/>
    <col min="13" max="13" width="7.125" customWidth="1"/>
    <col min="14" max="14" width="7.375" customWidth="1"/>
    <col min="15" max="15" width="8.125" customWidth="1"/>
    <col min="16" max="16" width="4.5" hidden="1" customWidth="1"/>
    <col min="17" max="17" width="4.25" hidden="1" customWidth="1"/>
    <col min="18" max="18" width="4.5" hidden="1" customWidth="1"/>
    <col min="19" max="19" width="9" customWidth="1"/>
    <col min="20" max="23" width="4.5" hidden="1" customWidth="1"/>
    <col min="24" max="24" width="7.125" customWidth="1"/>
    <col min="25" max="25" width="3.875" hidden="1" customWidth="1"/>
    <col min="26" max="26" width="6.25" hidden="1" customWidth="1"/>
    <col min="27" max="27" width="4.25" hidden="1" customWidth="1"/>
    <col min="28" max="28" width="7.125" hidden="1" customWidth="1"/>
    <col min="29" max="29" width="8.125" customWidth="1"/>
    <col min="30" max="31" width="4.5" hidden="1" customWidth="1"/>
    <col min="32" max="32" width="4.25" hidden="1" customWidth="1"/>
    <col min="33" max="33" width="6.25" hidden="1" customWidth="1"/>
    <col min="34" max="36" width="4.25" hidden="1" customWidth="1"/>
    <col min="37" max="37" width="7.125" customWidth="1"/>
    <col min="38" max="39" width="4.25" hidden="1" customWidth="1"/>
    <col min="40" max="40" width="8.125" customWidth="1"/>
    <col min="41" max="41" width="4.25" hidden="1" customWidth="1"/>
    <col min="42" max="44" width="4.5" hidden="1" customWidth="1"/>
    <col min="45" max="45" width="4.25" hidden="1" customWidth="1"/>
    <col min="46" max="46" width="6.25" hidden="1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4" width="6.25" hidden="1" customWidth="1"/>
    <col min="55" max="58" width="4.5" hidden="1" customWidth="1"/>
    <col min="59" max="60" width="4.25" hidden="1" customWidth="1"/>
    <col min="61" max="61" width="5.25" hidden="1" customWidth="1"/>
    <col min="62" max="62" width="8.125" customWidth="1"/>
    <col min="63" max="63" width="7.125" customWidth="1"/>
    <col min="64" max="64" width="8.125" customWidth="1"/>
    <col min="65" max="66" width="4.25" hidden="1" customWidth="1"/>
    <col min="67" max="67" width="5.25" hidden="1" customWidth="1"/>
    <col min="68" max="69" width="4.5" hidden="1" customWidth="1"/>
    <col min="70" max="70" width="9" customWidth="1"/>
    <col min="71" max="73" width="4.5" hidden="1" customWidth="1"/>
    <col min="74" max="74" width="8.125" customWidth="1"/>
    <col min="75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8" customWidth="1"/>
  </cols>
  <sheetData>
    <row r="1" spans="1:79" ht="18.75">
      <c r="A1" s="257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48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1"/>
      <c r="B3" s="248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/>
      <c r="C4" s="249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0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>
      <c r="A6" s="251"/>
      <c r="B6" s="252"/>
      <c r="C6" s="255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1"/>
      <c r="BZ6" s="1"/>
      <c r="CA6" s="1"/>
    </row>
    <row r="7" spans="1:79" ht="164.25" customHeight="1">
      <c r="A7" s="253"/>
      <c r="B7" s="254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"/>
    </row>
    <row r="8" spans="1:79">
      <c r="A8" s="242"/>
      <c r="B8" s="24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8"/>
    </row>
    <row r="9" spans="1:79">
      <c r="A9" s="242"/>
      <c r="B9" s="24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8"/>
    </row>
    <row r="10" spans="1:79">
      <c r="A10" s="242"/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9"/>
      <c r="BW10" s="16"/>
      <c r="BX10" s="16"/>
      <c r="BY10" s="17"/>
      <c r="BZ10" s="17"/>
      <c r="CA10" s="18"/>
    </row>
    <row r="11" spans="1:79">
      <c r="A11" s="242"/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8"/>
    </row>
    <row r="12" spans="1:79">
      <c r="A12" s="242"/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8"/>
    </row>
    <row r="13" spans="1:79">
      <c r="A13" s="242"/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8"/>
    </row>
    <row r="14" spans="1:79">
      <c r="A14" s="242"/>
      <c r="B14" s="2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8"/>
    </row>
    <row r="15" spans="1:79">
      <c r="A15" s="242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idden="1">
      <c r="A16" s="242"/>
      <c r="B16" s="24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7"/>
      <c r="BZ16" s="17"/>
      <c r="CA16" s="1"/>
    </row>
    <row r="17" spans="1:79" ht="15" hidden="1" customHeight="1">
      <c r="A17" s="243"/>
      <c r="B17" s="240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20"/>
      <c r="BZ17" s="20"/>
      <c r="CA17" s="1"/>
    </row>
    <row r="18" spans="1:79" ht="20.25" thickBot="1">
      <c r="A18" s="239"/>
      <c r="B18" s="240"/>
      <c r="C18" s="89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/>
      <c r="B19" s="240"/>
      <c r="C19" s="22"/>
      <c r="D19" s="23"/>
      <c r="E19" s="23"/>
      <c r="F19" s="23"/>
      <c r="G19" s="24"/>
      <c r="H19" s="24"/>
      <c r="I19" s="24"/>
      <c r="J19" s="24"/>
      <c r="K19" s="2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3"/>
      <c r="BZ19" s="23"/>
      <c r="CA19" s="1"/>
    </row>
    <row r="20" spans="1:79">
      <c r="A20" s="239"/>
      <c r="B20" s="240"/>
      <c r="C20" s="22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1"/>
    </row>
    <row r="21" spans="1:79" ht="15.75" customHeight="1">
      <c r="A21" s="239"/>
      <c r="B21" s="240"/>
      <c r="C21" s="27"/>
      <c r="D21" s="28"/>
      <c r="E21" s="28"/>
      <c r="F21" s="28"/>
      <c r="G21" s="29"/>
      <c r="H21" s="29"/>
      <c r="I21" s="29"/>
      <c r="J21" s="29"/>
      <c r="K21" s="2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8"/>
      <c r="BZ21" s="28"/>
      <c r="CA21" s="1"/>
    </row>
    <row r="22" spans="1:79" ht="15.75" customHeight="1">
      <c r="A22" s="239"/>
      <c r="B22" s="240"/>
      <c r="C22" s="3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s="115" customFormat="1" ht="15.75" hidden="1" customHeight="1">
      <c r="A28" s="242"/>
      <c r="B28" s="24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7"/>
      <c r="BZ28" s="17"/>
      <c r="CA28" s="1"/>
    </row>
    <row r="29" spans="1:79" s="115" customFormat="1" ht="15.75" hidden="1" customHeight="1">
      <c r="A29" s="243"/>
      <c r="B29" s="240"/>
      <c r="C29" s="16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20"/>
      <c r="BZ29" s="20"/>
      <c r="CA29" s="1"/>
    </row>
    <row r="30" spans="1:79" s="115" customFormat="1" ht="15.75" hidden="1" customHeight="1" thickBot="1">
      <c r="A30" s="244"/>
      <c r="B30" s="245"/>
      <c r="C30" s="121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hidden="1" customHeight="1" thickTop="1">
      <c r="A31" s="239"/>
      <c r="B31" s="240"/>
      <c r="C31" s="22"/>
      <c r="D31" s="119"/>
      <c r="E31" s="119"/>
      <c r="F31" s="119"/>
      <c r="G31" s="119"/>
      <c r="H31" s="119"/>
      <c r="I31" s="119"/>
      <c r="J31" s="119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"/>
    </row>
    <row r="32" spans="1:79" s="115" customFormat="1" ht="15.75" hidden="1" customHeight="1">
      <c r="A32" s="239"/>
      <c r="B32" s="240"/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1"/>
    </row>
    <row r="33" spans="1:79" s="115" customFormat="1" ht="15.75" hidden="1" customHeight="1">
      <c r="A33" s="239"/>
      <c r="B33" s="240"/>
      <c r="C33" s="116"/>
      <c r="D33" s="28"/>
      <c r="E33" s="28"/>
      <c r="F33" s="28"/>
      <c r="G33" s="28"/>
      <c r="H33" s="28"/>
      <c r="I33" s="28"/>
      <c r="J33" s="2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"/>
    </row>
    <row r="34" spans="1:79" s="115" customFormat="1" ht="15.75" hidden="1" customHeight="1">
      <c r="A34" s="239"/>
      <c r="B34" s="241"/>
      <c r="C34" s="1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C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43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G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26.875" style="174" customWidth="1"/>
    <col min="2" max="2" width="3.25" style="174" customWidth="1"/>
    <col min="3" max="3" width="8.625" style="174" customWidth="1"/>
    <col min="4" max="4" width="4.25" style="174" hidden="1" customWidth="1"/>
    <col min="5" max="5" width="9" style="174" customWidth="1"/>
    <col min="6" max="7" width="4.25" style="174" hidden="1" customWidth="1"/>
    <col min="8" max="9" width="4.5" style="174" hidden="1" customWidth="1"/>
    <col min="10" max="10" width="6.25" style="174" hidden="1" customWidth="1"/>
    <col min="11" max="11" width="4.25" style="174" hidden="1" customWidth="1"/>
    <col min="12" max="12" width="8.375" style="174" customWidth="1"/>
    <col min="13" max="13" width="4.25" style="174" hidden="1" customWidth="1"/>
    <col min="14" max="14" width="7.375" style="174" customWidth="1"/>
    <col min="15" max="16" width="4.5" style="174" hidden="1" customWidth="1"/>
    <col min="17" max="17" width="7.125" style="174" hidden="1" customWidth="1"/>
    <col min="18" max="18" width="4.5" style="174" hidden="1" customWidth="1"/>
    <col min="19" max="19" width="4.25" style="174" hidden="1" customWidth="1"/>
    <col min="20" max="22" width="4.5" style="174" hidden="1" customWidth="1"/>
    <col min="23" max="24" width="6.25" style="174" hidden="1" customWidth="1"/>
    <col min="25" max="25" width="3.875" style="174" hidden="1" customWidth="1"/>
    <col min="26" max="27" width="6.25" style="174" hidden="1" customWidth="1"/>
    <col min="28" max="28" width="9" style="174" customWidth="1"/>
    <col min="29" max="29" width="8.375" style="174" bestFit="1" customWidth="1"/>
    <col min="30" max="31" width="4.5" style="174" hidden="1" customWidth="1"/>
    <col min="32" max="32" width="7.375" style="174" hidden="1" customWidth="1"/>
    <col min="33" max="33" width="8.125" style="174" customWidth="1"/>
    <col min="34" max="38" width="4.25" style="174" hidden="1" customWidth="1"/>
    <col min="39" max="39" width="6.25" style="174" hidden="1" customWidth="1"/>
    <col min="40" max="41" width="4.25" style="174" hidden="1" customWidth="1"/>
    <col min="42" max="44" width="4.5" style="174" hidden="1" customWidth="1"/>
    <col min="45" max="45" width="4.25" style="174" hidden="1" customWidth="1"/>
    <col min="46" max="46" width="8.125" style="174" customWidth="1"/>
    <col min="47" max="48" width="4.25" style="174" hidden="1" customWidth="1"/>
    <col min="49" max="49" width="4.5" style="174" hidden="1" customWidth="1"/>
    <col min="50" max="50" width="8.125" style="174" customWidth="1"/>
    <col min="51" max="52" width="4.5" style="174" hidden="1" customWidth="1"/>
    <col min="53" max="53" width="9" style="174" customWidth="1"/>
    <col min="54" max="54" width="6.25" style="174" hidden="1" customWidth="1"/>
    <col min="55" max="58" width="4.5" style="174" hidden="1" customWidth="1"/>
    <col min="59" max="59" width="4.25" style="174" hidden="1" customWidth="1"/>
    <col min="60" max="60" width="7.125" style="174" hidden="1" customWidth="1"/>
    <col min="61" max="61" width="7.125" style="174" customWidth="1"/>
    <col min="62" max="62" width="8.125" style="174" customWidth="1"/>
    <col min="63" max="64" width="7.125" style="174" customWidth="1"/>
    <col min="65" max="66" width="4.25" style="174" hidden="1" customWidth="1"/>
    <col min="67" max="67" width="8.125" style="174" customWidth="1"/>
    <col min="68" max="73" width="4.5" style="174" hidden="1" customWidth="1"/>
    <col min="74" max="75" width="4.25" style="174" hidden="1" customWidth="1"/>
    <col min="76" max="76" width="8.125" style="174" customWidth="1"/>
    <col min="77" max="77" width="3.875" style="174" hidden="1" customWidth="1"/>
    <col min="78" max="78" width="4.25" style="174" hidden="1" customWidth="1"/>
    <col min="79" max="85" width="8" style="174" customWidth="1"/>
    <col min="86" max="16384" width="12.625" style="174"/>
  </cols>
  <sheetData>
    <row r="1" spans="1:85" ht="18.75">
      <c r="A1" s="257" t="s">
        <v>172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7"/>
      <c r="AY1" s="257"/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15.75">
      <c r="A2" s="248" t="s">
        <v>75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F2" s="248"/>
      <c r="BG2" s="248"/>
      <c r="BH2" s="248"/>
      <c r="BI2" s="248"/>
      <c r="BJ2" s="248"/>
      <c r="BK2" s="248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5.75">
      <c r="A3" s="1"/>
      <c r="B3" s="248" t="s">
        <v>76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25.5" customHeight="1">
      <c r="A4" s="1"/>
      <c r="B4" s="10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1"/>
      <c r="BZ4" s="1"/>
      <c r="CA4" s="1"/>
      <c r="CB4" s="1"/>
      <c r="CC4" s="1"/>
      <c r="CD4" s="1"/>
      <c r="CE4" s="1"/>
      <c r="CF4" s="1"/>
      <c r="CG4" s="1"/>
    </row>
    <row r="5" spans="1:85" ht="39.75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8" t="s">
        <v>102</v>
      </c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1"/>
      <c r="AD5" s="175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>
      <c r="A6" s="251" t="s">
        <v>78</v>
      </c>
      <c r="B6" s="259"/>
      <c r="C6" s="14"/>
      <c r="D6" s="262" t="s">
        <v>79</v>
      </c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3"/>
      <c r="BH6" s="263"/>
      <c r="BI6" s="263"/>
      <c r="BJ6" s="263"/>
      <c r="BK6" s="263"/>
      <c r="BL6" s="263"/>
      <c r="BM6" s="263"/>
      <c r="BN6" s="263"/>
      <c r="BO6" s="263"/>
      <c r="BP6" s="263"/>
      <c r="BQ6" s="263"/>
      <c r="BR6" s="263"/>
      <c r="BS6" s="263"/>
      <c r="BT6" s="263"/>
      <c r="BU6" s="263"/>
      <c r="BV6" s="263"/>
      <c r="BW6" s="263"/>
      <c r="BX6" s="263"/>
      <c r="BY6" s="1"/>
      <c r="BZ6" s="1"/>
      <c r="CA6" s="1"/>
      <c r="CB6" s="1"/>
      <c r="CC6" s="1"/>
      <c r="CD6" s="1"/>
      <c r="CE6" s="1"/>
      <c r="CF6" s="1"/>
      <c r="CG6" s="1"/>
    </row>
    <row r="7" spans="1:85" ht="158.25" customHeight="1">
      <c r="A7" s="260"/>
      <c r="B7" s="261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  <c r="CB7" s="1"/>
      <c r="CC7" s="1"/>
      <c r="CD7" s="1"/>
      <c r="CE7" s="1"/>
      <c r="CF7" s="1"/>
      <c r="CG7" s="1"/>
    </row>
    <row r="8" spans="1:85">
      <c r="A8" s="242" t="s">
        <v>103</v>
      </c>
      <c r="B8" s="267"/>
      <c r="C8" s="16"/>
      <c r="D8" s="16"/>
      <c r="E8" s="16"/>
      <c r="F8" s="16">
        <v>0</v>
      </c>
      <c r="G8" s="16"/>
      <c r="H8" s="16"/>
      <c r="I8" s="16"/>
      <c r="J8" s="16"/>
      <c r="K8" s="16"/>
      <c r="L8" s="16">
        <v>3.8</v>
      </c>
      <c r="M8" s="16"/>
      <c r="N8" s="16">
        <v>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>
        <v>6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>
        <v>8</v>
      </c>
      <c r="AY8" s="16"/>
      <c r="AZ8" s="16"/>
      <c r="BA8" s="16">
        <v>50</v>
      </c>
      <c r="BB8" s="16">
        <v>0</v>
      </c>
      <c r="BC8" s="16"/>
      <c r="BD8" s="16"/>
      <c r="BE8" s="16"/>
      <c r="BF8" s="16"/>
      <c r="BG8" s="16"/>
      <c r="BH8" s="16"/>
      <c r="BI8" s="16">
        <v>20</v>
      </c>
      <c r="BJ8" s="16">
        <v>35</v>
      </c>
      <c r="BK8" s="16">
        <v>9.6</v>
      </c>
      <c r="BL8" s="16">
        <v>10</v>
      </c>
      <c r="BM8" s="16"/>
      <c r="BN8" s="16"/>
      <c r="BO8" s="16">
        <v>40</v>
      </c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  <c r="CB8" s="1"/>
      <c r="CC8" s="1"/>
      <c r="CD8" s="1"/>
      <c r="CE8" s="1"/>
      <c r="CF8" s="1"/>
      <c r="CG8" s="1"/>
    </row>
    <row r="9" spans="1:85">
      <c r="A9" s="242" t="s">
        <v>104</v>
      </c>
      <c r="B9" s="267"/>
      <c r="C9" s="16"/>
      <c r="D9" s="16"/>
      <c r="E9" s="16">
        <v>1</v>
      </c>
      <c r="F9" s="16"/>
      <c r="G9" s="16"/>
      <c r="H9" s="16"/>
      <c r="I9" s="16"/>
      <c r="J9" s="16"/>
      <c r="K9" s="16"/>
      <c r="L9" s="16"/>
      <c r="M9" s="16"/>
      <c r="N9" s="16">
        <v>1.98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>
        <v>50</v>
      </c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  <c r="CB9" s="1"/>
      <c r="CC9" s="1"/>
      <c r="CD9" s="1"/>
      <c r="CE9" s="1"/>
      <c r="CF9" s="1"/>
      <c r="CG9" s="1"/>
    </row>
    <row r="10" spans="1:85">
      <c r="A10" s="242" t="s">
        <v>105</v>
      </c>
      <c r="B10" s="267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>
        <v>200</v>
      </c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  <c r="CA10" s="1"/>
      <c r="CB10" s="1"/>
      <c r="CC10" s="1"/>
      <c r="CD10" s="1"/>
      <c r="CE10" s="1"/>
      <c r="CF10" s="1"/>
      <c r="CG10" s="1"/>
    </row>
    <row r="11" spans="1:85">
      <c r="A11" s="173" t="s">
        <v>71</v>
      </c>
      <c r="B11" s="179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  <c r="CA11" s="1"/>
      <c r="CB11" s="1"/>
      <c r="CC11" s="1"/>
      <c r="CD11" s="1"/>
      <c r="CE11" s="1"/>
      <c r="CF11" s="1"/>
      <c r="CG11" s="1"/>
    </row>
    <row r="12" spans="1:85">
      <c r="A12" s="173"/>
      <c r="B12" s="17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>
        <v>0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>
        <v>0</v>
      </c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"/>
      <c r="CB12" s="1"/>
      <c r="CC12" s="1"/>
      <c r="CD12" s="1"/>
      <c r="CE12" s="1"/>
      <c r="CF12" s="1"/>
      <c r="CG12" s="1"/>
    </row>
    <row r="13" spans="1:85">
      <c r="A13" s="242"/>
      <c r="B13" s="267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>
        <v>0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"/>
      <c r="CB13" s="1"/>
      <c r="CC13" s="1"/>
      <c r="CD13" s="1"/>
      <c r="CE13" s="1"/>
      <c r="CF13" s="1"/>
      <c r="CG13" s="1"/>
    </row>
    <row r="14" spans="1:85">
      <c r="A14" s="242"/>
      <c r="B14" s="26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  <c r="CB14" s="1"/>
      <c r="CC14" s="1"/>
      <c r="CD14" s="1"/>
      <c r="CE14" s="1"/>
      <c r="CF14" s="1"/>
      <c r="CG14" s="1"/>
    </row>
    <row r="15" spans="1:85">
      <c r="A15" s="242"/>
      <c r="B15" s="267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  <c r="CB15" s="1"/>
      <c r="CC15" s="1"/>
      <c r="CD15" s="1"/>
      <c r="CE15" s="1"/>
      <c r="CF15" s="1"/>
      <c r="CG15" s="1"/>
    </row>
    <row r="16" spans="1:85" ht="15" hidden="1" customHeight="1">
      <c r="A16" s="242"/>
      <c r="B16" s="267"/>
      <c r="C16" s="16"/>
      <c r="D16" s="16">
        <f t="shared" ref="D16:BZ16" si="0">SUM(D8:D15)</f>
        <v>0</v>
      </c>
      <c r="E16" s="16">
        <f t="shared" si="0"/>
        <v>1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3.8</v>
      </c>
      <c r="M16" s="16">
        <f t="shared" si="0"/>
        <v>0</v>
      </c>
      <c r="N16" s="16">
        <f t="shared" si="0"/>
        <v>4.9800000000000004</v>
      </c>
      <c r="O16" s="16">
        <f t="shared" si="0"/>
        <v>0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0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200</v>
      </c>
      <c r="AC16" s="16">
        <f t="shared" si="0"/>
        <v>6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50</v>
      </c>
      <c r="AH16" s="16">
        <f t="shared" si="0"/>
        <v>0</v>
      </c>
      <c r="AI16" s="16">
        <f t="shared" si="0"/>
        <v>0</v>
      </c>
      <c r="AJ16" s="16">
        <f t="shared" si="0"/>
        <v>0</v>
      </c>
      <c r="AK16" s="16">
        <f t="shared" si="0"/>
        <v>0</v>
      </c>
      <c r="AL16" s="16">
        <f t="shared" si="0"/>
        <v>0</v>
      </c>
      <c r="AM16" s="16">
        <f t="shared" si="0"/>
        <v>0</v>
      </c>
      <c r="AN16" s="16">
        <f t="shared" si="0"/>
        <v>0</v>
      </c>
      <c r="AO16" s="16">
        <f t="shared" si="0"/>
        <v>0</v>
      </c>
      <c r="AP16" s="16">
        <f t="shared" si="0"/>
        <v>0</v>
      </c>
      <c r="AQ16" s="16">
        <f t="shared" si="0"/>
        <v>0</v>
      </c>
      <c r="AR16" s="16">
        <f t="shared" si="0"/>
        <v>0</v>
      </c>
      <c r="AS16" s="16">
        <f t="shared" si="0"/>
        <v>0</v>
      </c>
      <c r="AT16" s="16">
        <f t="shared" si="0"/>
        <v>5</v>
      </c>
      <c r="AU16" s="16">
        <f t="shared" si="0"/>
        <v>0</v>
      </c>
      <c r="AV16" s="16">
        <f t="shared" si="0"/>
        <v>0</v>
      </c>
      <c r="AW16" s="16">
        <f t="shared" si="0"/>
        <v>0</v>
      </c>
      <c r="AX16" s="16">
        <f t="shared" si="0"/>
        <v>8</v>
      </c>
      <c r="AY16" s="16">
        <f t="shared" si="0"/>
        <v>0</v>
      </c>
      <c r="AZ16" s="16">
        <f t="shared" si="0"/>
        <v>0</v>
      </c>
      <c r="BA16" s="16">
        <f t="shared" si="0"/>
        <v>50</v>
      </c>
      <c r="BB16" s="16">
        <f t="shared" si="0"/>
        <v>0</v>
      </c>
      <c r="BC16" s="16">
        <f t="shared" si="0"/>
        <v>0</v>
      </c>
      <c r="BD16" s="16">
        <f t="shared" si="0"/>
        <v>0</v>
      </c>
      <c r="BE16" s="16">
        <f t="shared" si="0"/>
        <v>0</v>
      </c>
      <c r="BF16" s="16">
        <f t="shared" si="0"/>
        <v>0</v>
      </c>
      <c r="BG16" s="16">
        <f t="shared" si="0"/>
        <v>0</v>
      </c>
      <c r="BH16" s="16">
        <f t="shared" si="0"/>
        <v>0</v>
      </c>
      <c r="BI16" s="16">
        <f t="shared" si="0"/>
        <v>20</v>
      </c>
      <c r="BJ16" s="16">
        <f t="shared" si="0"/>
        <v>35</v>
      </c>
      <c r="BK16" s="16">
        <f t="shared" si="0"/>
        <v>9.6</v>
      </c>
      <c r="BL16" s="16">
        <f t="shared" si="0"/>
        <v>10</v>
      </c>
      <c r="BM16" s="16">
        <f t="shared" si="0"/>
        <v>0</v>
      </c>
      <c r="BN16" s="16">
        <f t="shared" si="0"/>
        <v>0</v>
      </c>
      <c r="BO16" s="16">
        <f t="shared" si="0"/>
        <v>40</v>
      </c>
      <c r="BP16" s="16">
        <f t="shared" si="0"/>
        <v>0</v>
      </c>
      <c r="BQ16" s="16">
        <f t="shared" si="0"/>
        <v>0</v>
      </c>
      <c r="BR16" s="16">
        <f t="shared" si="0"/>
        <v>0</v>
      </c>
      <c r="BS16" s="16">
        <f t="shared" si="0"/>
        <v>0</v>
      </c>
      <c r="BT16" s="16">
        <f t="shared" si="0"/>
        <v>0</v>
      </c>
      <c r="BU16" s="16">
        <f t="shared" si="0"/>
        <v>0</v>
      </c>
      <c r="BV16" s="16">
        <f t="shared" si="0"/>
        <v>0</v>
      </c>
      <c r="BW16" s="16">
        <f t="shared" si="0"/>
        <v>0</v>
      </c>
      <c r="BX16" s="16">
        <f t="shared" si="0"/>
        <v>60</v>
      </c>
      <c r="BY16" s="17">
        <f t="shared" si="0"/>
        <v>0</v>
      </c>
      <c r="BZ16" s="17">
        <f t="shared" si="0"/>
        <v>0</v>
      </c>
      <c r="CA16" s="1"/>
      <c r="CB16" s="1"/>
      <c r="CC16" s="1"/>
      <c r="CD16" s="1"/>
      <c r="CE16" s="1"/>
      <c r="CF16" s="1"/>
      <c r="CG16" s="1"/>
    </row>
    <row r="17" spans="1:85" ht="15" hidden="1" customHeight="1">
      <c r="A17" s="243" t="s">
        <v>85</v>
      </c>
      <c r="B17" s="264"/>
      <c r="C17" s="16">
        <f>C18</f>
        <v>194</v>
      </c>
      <c r="D17" s="16">
        <f t="shared" ref="D17:BO17" si="1">C17</f>
        <v>194</v>
      </c>
      <c r="E17" s="16">
        <f t="shared" si="1"/>
        <v>194</v>
      </c>
      <c r="F17" s="16">
        <f t="shared" si="1"/>
        <v>194</v>
      </c>
      <c r="G17" s="16">
        <f t="shared" si="1"/>
        <v>194</v>
      </c>
      <c r="H17" s="16">
        <f t="shared" si="1"/>
        <v>194</v>
      </c>
      <c r="I17" s="16">
        <f t="shared" si="1"/>
        <v>194</v>
      </c>
      <c r="J17" s="16">
        <f t="shared" si="1"/>
        <v>194</v>
      </c>
      <c r="K17" s="16">
        <f t="shared" si="1"/>
        <v>194</v>
      </c>
      <c r="L17" s="16">
        <f t="shared" si="1"/>
        <v>194</v>
      </c>
      <c r="M17" s="16">
        <f t="shared" si="1"/>
        <v>194</v>
      </c>
      <c r="N17" s="16">
        <f t="shared" si="1"/>
        <v>194</v>
      </c>
      <c r="O17" s="16">
        <f t="shared" si="1"/>
        <v>194</v>
      </c>
      <c r="P17" s="16">
        <f t="shared" si="1"/>
        <v>194</v>
      </c>
      <c r="Q17" s="16">
        <f t="shared" si="1"/>
        <v>194</v>
      </c>
      <c r="R17" s="16">
        <f t="shared" si="1"/>
        <v>194</v>
      </c>
      <c r="S17" s="16">
        <f t="shared" si="1"/>
        <v>194</v>
      </c>
      <c r="T17" s="16">
        <f t="shared" si="1"/>
        <v>194</v>
      </c>
      <c r="U17" s="16">
        <f t="shared" si="1"/>
        <v>194</v>
      </c>
      <c r="V17" s="16">
        <f t="shared" si="1"/>
        <v>194</v>
      </c>
      <c r="W17" s="16">
        <f t="shared" si="1"/>
        <v>194</v>
      </c>
      <c r="X17" s="16">
        <f t="shared" si="1"/>
        <v>194</v>
      </c>
      <c r="Y17" s="16">
        <f t="shared" si="1"/>
        <v>194</v>
      </c>
      <c r="Z17" s="16">
        <f t="shared" si="1"/>
        <v>194</v>
      </c>
      <c r="AA17" s="16">
        <f t="shared" si="1"/>
        <v>194</v>
      </c>
      <c r="AB17" s="16">
        <f t="shared" si="1"/>
        <v>194</v>
      </c>
      <c r="AC17" s="16">
        <f t="shared" si="1"/>
        <v>194</v>
      </c>
      <c r="AD17" s="16">
        <f t="shared" si="1"/>
        <v>194</v>
      </c>
      <c r="AE17" s="16">
        <f t="shared" si="1"/>
        <v>194</v>
      </c>
      <c r="AF17" s="16">
        <f t="shared" si="1"/>
        <v>194</v>
      </c>
      <c r="AG17" s="16">
        <f t="shared" si="1"/>
        <v>194</v>
      </c>
      <c r="AH17" s="16">
        <f t="shared" si="1"/>
        <v>194</v>
      </c>
      <c r="AI17" s="16">
        <f t="shared" si="1"/>
        <v>194</v>
      </c>
      <c r="AJ17" s="16">
        <f t="shared" si="1"/>
        <v>194</v>
      </c>
      <c r="AK17" s="16">
        <f t="shared" si="1"/>
        <v>194</v>
      </c>
      <c r="AL17" s="16">
        <f t="shared" si="1"/>
        <v>194</v>
      </c>
      <c r="AM17" s="16">
        <f t="shared" si="1"/>
        <v>194</v>
      </c>
      <c r="AN17" s="16">
        <f t="shared" si="1"/>
        <v>194</v>
      </c>
      <c r="AO17" s="16">
        <f t="shared" si="1"/>
        <v>194</v>
      </c>
      <c r="AP17" s="16">
        <f t="shared" si="1"/>
        <v>194</v>
      </c>
      <c r="AQ17" s="16">
        <f t="shared" si="1"/>
        <v>194</v>
      </c>
      <c r="AR17" s="16">
        <f t="shared" si="1"/>
        <v>194</v>
      </c>
      <c r="AS17" s="16">
        <f t="shared" si="1"/>
        <v>194</v>
      </c>
      <c r="AT17" s="16">
        <f t="shared" si="1"/>
        <v>194</v>
      </c>
      <c r="AU17" s="16">
        <f t="shared" si="1"/>
        <v>194</v>
      </c>
      <c r="AV17" s="16">
        <f t="shared" si="1"/>
        <v>194</v>
      </c>
      <c r="AW17" s="16">
        <f t="shared" si="1"/>
        <v>194</v>
      </c>
      <c r="AX17" s="16">
        <f t="shared" si="1"/>
        <v>194</v>
      </c>
      <c r="AY17" s="16">
        <f t="shared" si="1"/>
        <v>194</v>
      </c>
      <c r="AZ17" s="16">
        <f t="shared" si="1"/>
        <v>194</v>
      </c>
      <c r="BA17" s="16">
        <f t="shared" si="1"/>
        <v>194</v>
      </c>
      <c r="BB17" s="16">
        <f t="shared" si="1"/>
        <v>194</v>
      </c>
      <c r="BC17" s="16">
        <f t="shared" si="1"/>
        <v>194</v>
      </c>
      <c r="BD17" s="16">
        <f t="shared" si="1"/>
        <v>194</v>
      </c>
      <c r="BE17" s="16">
        <f t="shared" si="1"/>
        <v>194</v>
      </c>
      <c r="BF17" s="16">
        <f t="shared" si="1"/>
        <v>194</v>
      </c>
      <c r="BG17" s="16">
        <f t="shared" si="1"/>
        <v>194</v>
      </c>
      <c r="BH17" s="16">
        <f t="shared" si="1"/>
        <v>194</v>
      </c>
      <c r="BI17" s="16">
        <f t="shared" si="1"/>
        <v>194</v>
      </c>
      <c r="BJ17" s="16">
        <f t="shared" si="1"/>
        <v>194</v>
      </c>
      <c r="BK17" s="16">
        <f t="shared" si="1"/>
        <v>194</v>
      </c>
      <c r="BL17" s="16">
        <f t="shared" si="1"/>
        <v>194</v>
      </c>
      <c r="BM17" s="16">
        <f t="shared" si="1"/>
        <v>194</v>
      </c>
      <c r="BN17" s="16">
        <f t="shared" si="1"/>
        <v>194</v>
      </c>
      <c r="BO17" s="16">
        <f t="shared" si="1"/>
        <v>194</v>
      </c>
      <c r="BP17" s="16">
        <f t="shared" ref="BP17:BZ17" si="2">BO17</f>
        <v>194</v>
      </c>
      <c r="BQ17" s="16">
        <f t="shared" si="2"/>
        <v>194</v>
      </c>
      <c r="BR17" s="16">
        <f t="shared" si="2"/>
        <v>194</v>
      </c>
      <c r="BS17" s="16">
        <f t="shared" si="2"/>
        <v>194</v>
      </c>
      <c r="BT17" s="16">
        <f t="shared" si="2"/>
        <v>194</v>
      </c>
      <c r="BU17" s="16">
        <f t="shared" si="2"/>
        <v>194</v>
      </c>
      <c r="BV17" s="16">
        <f t="shared" si="2"/>
        <v>194</v>
      </c>
      <c r="BW17" s="16">
        <f t="shared" si="2"/>
        <v>194</v>
      </c>
      <c r="BX17" s="16">
        <f t="shared" si="2"/>
        <v>194</v>
      </c>
      <c r="BY17" s="20">
        <f t="shared" si="2"/>
        <v>194</v>
      </c>
      <c r="BZ17" s="20">
        <f t="shared" si="2"/>
        <v>194</v>
      </c>
      <c r="CA17" s="1"/>
      <c r="CB17" s="1"/>
      <c r="CC17" s="1"/>
      <c r="CD17" s="1"/>
      <c r="CE17" s="1"/>
      <c r="CF17" s="1"/>
      <c r="CG17" s="1"/>
    </row>
    <row r="18" spans="1:85" ht="20.25" thickBot="1">
      <c r="A18" s="239" t="s">
        <v>85</v>
      </c>
      <c r="B18" s="265"/>
      <c r="C18" s="21">
        <v>194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  <c r="CB18" s="1"/>
      <c r="CC18" s="1"/>
      <c r="CD18" s="1"/>
      <c r="CE18" s="1"/>
      <c r="CF18" s="1"/>
      <c r="CG18" s="1"/>
    </row>
    <row r="19" spans="1:85" ht="15.75" thickTop="1">
      <c r="A19" s="239" t="s">
        <v>86</v>
      </c>
      <c r="B19" s="265"/>
      <c r="C19" s="22"/>
      <c r="D19" s="23">
        <f>D16*D17/1000</f>
        <v>0</v>
      </c>
      <c r="E19" s="39">
        <f>E16*E17</f>
        <v>194</v>
      </c>
      <c r="F19" s="39">
        <f t="shared" ref="F19:P19" si="3">F16*F17/1000</f>
        <v>0</v>
      </c>
      <c r="G19" s="25">
        <f t="shared" si="3"/>
        <v>0</v>
      </c>
      <c r="H19" s="25">
        <f t="shared" si="3"/>
        <v>0</v>
      </c>
      <c r="I19" s="25">
        <f t="shared" si="3"/>
        <v>0</v>
      </c>
      <c r="J19" s="25">
        <f t="shared" si="3"/>
        <v>0</v>
      </c>
      <c r="K19" s="25">
        <f t="shared" si="3"/>
        <v>0</v>
      </c>
      <c r="L19" s="25">
        <f t="shared" si="3"/>
        <v>0.73719999999999997</v>
      </c>
      <c r="M19" s="25">
        <f t="shared" si="3"/>
        <v>0</v>
      </c>
      <c r="N19" s="25">
        <f t="shared" si="3"/>
        <v>0.96609999999999996</v>
      </c>
      <c r="O19" s="25">
        <f t="shared" si="3"/>
        <v>0</v>
      </c>
      <c r="P19" s="25">
        <f t="shared" si="3"/>
        <v>0</v>
      </c>
      <c r="Q19" s="25">
        <f>Q16*Q17</f>
        <v>0</v>
      </c>
      <c r="R19" s="25">
        <f t="shared" ref="R19:BG19" si="4">R16*R17/1000</f>
        <v>0</v>
      </c>
      <c r="S19" s="25">
        <f t="shared" si="4"/>
        <v>0</v>
      </c>
      <c r="T19" s="25">
        <f t="shared" si="4"/>
        <v>0</v>
      </c>
      <c r="U19" s="25">
        <f t="shared" si="4"/>
        <v>0</v>
      </c>
      <c r="V19" s="25">
        <f t="shared" si="4"/>
        <v>0</v>
      </c>
      <c r="W19" s="25">
        <f t="shared" si="4"/>
        <v>0</v>
      </c>
      <c r="X19" s="25">
        <f t="shared" si="4"/>
        <v>0</v>
      </c>
      <c r="Y19" s="25">
        <f t="shared" si="4"/>
        <v>0</v>
      </c>
      <c r="Z19" s="25">
        <f t="shared" si="4"/>
        <v>0</v>
      </c>
      <c r="AA19" s="25">
        <f t="shared" si="4"/>
        <v>0</v>
      </c>
      <c r="AB19" s="25">
        <f t="shared" si="4"/>
        <v>38.799999999999997</v>
      </c>
      <c r="AC19" s="25">
        <f t="shared" si="4"/>
        <v>1.1639999999999999</v>
      </c>
      <c r="AD19" s="25">
        <f t="shared" si="4"/>
        <v>0</v>
      </c>
      <c r="AE19" s="25">
        <f t="shared" si="4"/>
        <v>0</v>
      </c>
      <c r="AF19" s="25">
        <f t="shared" si="4"/>
        <v>0</v>
      </c>
      <c r="AG19" s="25">
        <f t="shared" si="4"/>
        <v>9.6999999999999993</v>
      </c>
      <c r="AH19" s="25">
        <f t="shared" si="4"/>
        <v>0</v>
      </c>
      <c r="AI19" s="25">
        <f t="shared" si="4"/>
        <v>0</v>
      </c>
      <c r="AJ19" s="25">
        <f t="shared" si="4"/>
        <v>0</v>
      </c>
      <c r="AK19" s="25">
        <f t="shared" si="4"/>
        <v>0</v>
      </c>
      <c r="AL19" s="25">
        <f t="shared" si="4"/>
        <v>0</v>
      </c>
      <c r="AM19" s="25">
        <f t="shared" si="4"/>
        <v>0</v>
      </c>
      <c r="AN19" s="25">
        <f t="shared" si="4"/>
        <v>0</v>
      </c>
      <c r="AO19" s="25">
        <f t="shared" si="4"/>
        <v>0</v>
      </c>
      <c r="AP19" s="25">
        <f t="shared" si="4"/>
        <v>0</v>
      </c>
      <c r="AQ19" s="25">
        <f t="shared" si="4"/>
        <v>0</v>
      </c>
      <c r="AR19" s="25">
        <f t="shared" si="4"/>
        <v>0</v>
      </c>
      <c r="AS19" s="25">
        <f t="shared" si="4"/>
        <v>0</v>
      </c>
      <c r="AT19" s="25">
        <f t="shared" si="4"/>
        <v>0.97</v>
      </c>
      <c r="AU19" s="25">
        <f t="shared" si="4"/>
        <v>0</v>
      </c>
      <c r="AV19" s="25">
        <f t="shared" si="4"/>
        <v>0</v>
      </c>
      <c r="AW19" s="25">
        <f t="shared" si="4"/>
        <v>0</v>
      </c>
      <c r="AX19" s="25">
        <f t="shared" si="4"/>
        <v>1.552</v>
      </c>
      <c r="AY19" s="25">
        <f t="shared" si="4"/>
        <v>0</v>
      </c>
      <c r="AZ19" s="25">
        <f t="shared" si="4"/>
        <v>0</v>
      </c>
      <c r="BA19" s="25">
        <f t="shared" si="4"/>
        <v>9.6999999999999993</v>
      </c>
      <c r="BB19" s="25">
        <f t="shared" si="4"/>
        <v>0</v>
      </c>
      <c r="BC19" s="25">
        <f t="shared" si="4"/>
        <v>0</v>
      </c>
      <c r="BD19" s="25">
        <f t="shared" si="4"/>
        <v>0</v>
      </c>
      <c r="BE19" s="25">
        <f t="shared" si="4"/>
        <v>0</v>
      </c>
      <c r="BF19" s="25">
        <f t="shared" si="4"/>
        <v>0</v>
      </c>
      <c r="BG19" s="25">
        <f t="shared" si="4"/>
        <v>0</v>
      </c>
      <c r="BH19" s="25">
        <f>BH16*BH17</f>
        <v>0</v>
      </c>
      <c r="BI19" s="25">
        <f t="shared" ref="BI19:BZ19" si="5">BI16*BI17/1000</f>
        <v>3.88</v>
      </c>
      <c r="BJ19" s="25">
        <f t="shared" si="5"/>
        <v>6.79</v>
      </c>
      <c r="BK19" s="25">
        <f t="shared" si="5"/>
        <v>1.8624000000000001</v>
      </c>
      <c r="BL19" s="25">
        <f t="shared" si="5"/>
        <v>1.94</v>
      </c>
      <c r="BM19" s="25">
        <f t="shared" si="5"/>
        <v>0</v>
      </c>
      <c r="BN19" s="25">
        <f t="shared" si="5"/>
        <v>0</v>
      </c>
      <c r="BO19" s="25">
        <f t="shared" si="5"/>
        <v>7.76</v>
      </c>
      <c r="BP19" s="25">
        <f t="shared" si="5"/>
        <v>0</v>
      </c>
      <c r="BQ19" s="25">
        <f t="shared" si="5"/>
        <v>0</v>
      </c>
      <c r="BR19" s="25">
        <f t="shared" si="5"/>
        <v>0</v>
      </c>
      <c r="BS19" s="25">
        <f t="shared" si="5"/>
        <v>0</v>
      </c>
      <c r="BT19" s="25">
        <f t="shared" si="5"/>
        <v>0</v>
      </c>
      <c r="BU19" s="25">
        <f t="shared" si="5"/>
        <v>0</v>
      </c>
      <c r="BV19" s="25">
        <f t="shared" si="5"/>
        <v>0</v>
      </c>
      <c r="BW19" s="25">
        <f t="shared" si="5"/>
        <v>0</v>
      </c>
      <c r="BX19" s="25">
        <f t="shared" si="5"/>
        <v>11.64</v>
      </c>
      <c r="BY19" s="23">
        <f t="shared" si="5"/>
        <v>0</v>
      </c>
      <c r="BZ19" s="23">
        <f t="shared" si="5"/>
        <v>0</v>
      </c>
      <c r="CA19" s="1"/>
      <c r="CB19" s="1"/>
      <c r="CC19" s="1"/>
      <c r="CD19" s="1"/>
      <c r="CE19" s="1"/>
      <c r="CF19" s="1"/>
      <c r="CG19" s="1"/>
    </row>
    <row r="20" spans="1:85">
      <c r="A20" s="239" t="s">
        <v>74</v>
      </c>
      <c r="B20" s="265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  <c r="CB20" s="1"/>
      <c r="CC20" s="1"/>
      <c r="CD20" s="1"/>
      <c r="CE20" s="1"/>
      <c r="CF20" s="1"/>
      <c r="CG20" s="1"/>
    </row>
    <row r="21" spans="1:85" ht="15.75" customHeight="1">
      <c r="A21" s="239" t="s">
        <v>87</v>
      </c>
      <c r="B21" s="265"/>
      <c r="C21" s="27">
        <f>SUM(D21:BZ21)</f>
        <v>11834</v>
      </c>
      <c r="D21" s="28">
        <f t="shared" ref="D21:BZ21" si="6">D19*D20</f>
        <v>0</v>
      </c>
      <c r="E21" s="39">
        <f t="shared" si="6"/>
        <v>4074</v>
      </c>
      <c r="F21" s="39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5">
        <f t="shared" si="6"/>
        <v>0</v>
      </c>
      <c r="L21" s="25">
        <f t="shared" si="6"/>
        <v>103.208</v>
      </c>
      <c r="M21" s="25">
        <f t="shared" si="6"/>
        <v>0</v>
      </c>
      <c r="N21" s="25">
        <f t="shared" si="6"/>
        <v>9.6609999999999996</v>
      </c>
      <c r="O21" s="25">
        <f t="shared" si="6"/>
        <v>0</v>
      </c>
      <c r="P21" s="25">
        <f t="shared" si="6"/>
        <v>0</v>
      </c>
      <c r="Q21" s="25">
        <f t="shared" si="6"/>
        <v>0</v>
      </c>
      <c r="R21" s="25">
        <f t="shared" si="6"/>
        <v>0</v>
      </c>
      <c r="S21" s="25">
        <f t="shared" si="6"/>
        <v>0</v>
      </c>
      <c r="T21" s="25">
        <f t="shared" si="6"/>
        <v>0</v>
      </c>
      <c r="U21" s="25">
        <f t="shared" si="6"/>
        <v>0</v>
      </c>
      <c r="V21" s="25">
        <f t="shared" si="6"/>
        <v>0</v>
      </c>
      <c r="W21" s="25">
        <f t="shared" si="6"/>
        <v>0</v>
      </c>
      <c r="X21" s="25">
        <f t="shared" si="6"/>
        <v>0</v>
      </c>
      <c r="Y21" s="25">
        <f t="shared" si="6"/>
        <v>0</v>
      </c>
      <c r="Z21" s="25">
        <f t="shared" si="6"/>
        <v>0</v>
      </c>
      <c r="AA21" s="25">
        <f t="shared" si="6"/>
        <v>0</v>
      </c>
      <c r="AB21" s="25">
        <f t="shared" si="6"/>
        <v>2716</v>
      </c>
      <c r="AC21" s="25">
        <f t="shared" si="6"/>
        <v>192.06</v>
      </c>
      <c r="AD21" s="25">
        <f t="shared" si="6"/>
        <v>0</v>
      </c>
      <c r="AE21" s="25">
        <f t="shared" si="6"/>
        <v>0</v>
      </c>
      <c r="AF21" s="25">
        <f t="shared" si="6"/>
        <v>0</v>
      </c>
      <c r="AG21" s="25">
        <f t="shared" si="6"/>
        <v>873</v>
      </c>
      <c r="AH21" s="25">
        <f t="shared" si="6"/>
        <v>0</v>
      </c>
      <c r="AI21" s="25">
        <f t="shared" si="6"/>
        <v>0</v>
      </c>
      <c r="AJ21" s="25">
        <f t="shared" si="6"/>
        <v>0</v>
      </c>
      <c r="AK21" s="25">
        <f t="shared" si="6"/>
        <v>0</v>
      </c>
      <c r="AL21" s="25">
        <f t="shared" si="6"/>
        <v>0</v>
      </c>
      <c r="AM21" s="25">
        <f t="shared" si="6"/>
        <v>0</v>
      </c>
      <c r="AN21" s="25">
        <f t="shared" si="6"/>
        <v>0</v>
      </c>
      <c r="AO21" s="25">
        <f t="shared" si="6"/>
        <v>0</v>
      </c>
      <c r="AP21" s="25">
        <f t="shared" si="6"/>
        <v>0</v>
      </c>
      <c r="AQ21" s="25">
        <f t="shared" si="6"/>
        <v>0</v>
      </c>
      <c r="AR21" s="25">
        <f t="shared" si="6"/>
        <v>0</v>
      </c>
      <c r="AS21" s="25">
        <f t="shared" si="6"/>
        <v>0</v>
      </c>
      <c r="AT21" s="25">
        <f t="shared" si="6"/>
        <v>582</v>
      </c>
      <c r="AU21" s="25">
        <f t="shared" si="6"/>
        <v>0</v>
      </c>
      <c r="AV21" s="25">
        <f t="shared" si="6"/>
        <v>0</v>
      </c>
      <c r="AW21" s="25">
        <f t="shared" si="6"/>
        <v>0</v>
      </c>
      <c r="AX21" s="25">
        <f t="shared" si="6"/>
        <v>425.24799999999999</v>
      </c>
      <c r="AY21" s="25">
        <f t="shared" si="6"/>
        <v>0</v>
      </c>
      <c r="AZ21" s="25">
        <f t="shared" si="6"/>
        <v>0</v>
      </c>
      <c r="BA21" s="25">
        <f t="shared" si="6"/>
        <v>1746</v>
      </c>
      <c r="BB21" s="25">
        <f t="shared" si="6"/>
        <v>0</v>
      </c>
      <c r="BC21" s="25">
        <f t="shared" si="6"/>
        <v>0</v>
      </c>
      <c r="BD21" s="25">
        <f t="shared" si="6"/>
        <v>0</v>
      </c>
      <c r="BE21" s="25">
        <f t="shared" si="6"/>
        <v>0</v>
      </c>
      <c r="BF21" s="25">
        <f t="shared" si="6"/>
        <v>0</v>
      </c>
      <c r="BG21" s="25">
        <f t="shared" si="6"/>
        <v>0</v>
      </c>
      <c r="BH21" s="25">
        <f t="shared" si="6"/>
        <v>0</v>
      </c>
      <c r="BI21" s="25">
        <f t="shared" si="6"/>
        <v>81.48</v>
      </c>
      <c r="BJ21" s="25">
        <f t="shared" si="6"/>
        <v>237.65</v>
      </c>
      <c r="BK21" s="25">
        <f t="shared" si="6"/>
        <v>40.972799999999999</v>
      </c>
      <c r="BL21" s="25">
        <f t="shared" si="6"/>
        <v>54.32</v>
      </c>
      <c r="BM21" s="25">
        <f t="shared" si="6"/>
        <v>0</v>
      </c>
      <c r="BN21" s="25">
        <f t="shared" si="6"/>
        <v>0</v>
      </c>
      <c r="BO21" s="25">
        <f t="shared" si="6"/>
        <v>232.8</v>
      </c>
      <c r="BP21" s="25">
        <f t="shared" si="6"/>
        <v>0</v>
      </c>
      <c r="BQ21" s="25">
        <f t="shared" si="6"/>
        <v>0</v>
      </c>
      <c r="BR21" s="25">
        <f t="shared" si="6"/>
        <v>0</v>
      </c>
      <c r="BS21" s="25">
        <f t="shared" si="6"/>
        <v>0</v>
      </c>
      <c r="BT21" s="25">
        <f t="shared" si="6"/>
        <v>0</v>
      </c>
      <c r="BU21" s="25">
        <f t="shared" si="6"/>
        <v>0</v>
      </c>
      <c r="BV21" s="25">
        <f t="shared" si="6"/>
        <v>0</v>
      </c>
      <c r="BW21" s="25">
        <f t="shared" si="6"/>
        <v>0</v>
      </c>
      <c r="BX21" s="25">
        <f t="shared" si="6"/>
        <v>465.6</v>
      </c>
      <c r="BY21" s="39">
        <f t="shared" si="6"/>
        <v>0</v>
      </c>
      <c r="BZ21" s="39">
        <f t="shared" si="6"/>
        <v>0</v>
      </c>
      <c r="CA21" s="40"/>
      <c r="CB21" s="40"/>
      <c r="CC21" s="40"/>
      <c r="CD21" s="40"/>
      <c r="CE21" s="40"/>
      <c r="CF21" s="40"/>
      <c r="CG21" s="40"/>
    </row>
    <row r="22" spans="1:85" ht="15.75" customHeight="1">
      <c r="A22" s="239" t="s">
        <v>88</v>
      </c>
      <c r="B22" s="265"/>
      <c r="C22" s="30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ht="15.75" hidden="1" customHeight="1">
      <c r="A28" s="242"/>
      <c r="B28" s="267"/>
      <c r="C28" s="16"/>
      <c r="D28" s="16">
        <f t="shared" ref="D28:BO28" si="7">SUM(D8:D15)</f>
        <v>0</v>
      </c>
      <c r="E28" s="16">
        <f t="shared" si="7"/>
        <v>1</v>
      </c>
      <c r="F28" s="16">
        <f t="shared" si="7"/>
        <v>0</v>
      </c>
      <c r="G28" s="16">
        <f t="shared" si="7"/>
        <v>0</v>
      </c>
      <c r="H28" s="16">
        <f t="shared" si="7"/>
        <v>0</v>
      </c>
      <c r="I28" s="16">
        <f t="shared" si="7"/>
        <v>0</v>
      </c>
      <c r="J28" s="16">
        <f t="shared" si="7"/>
        <v>0</v>
      </c>
      <c r="K28" s="16">
        <f t="shared" si="7"/>
        <v>0</v>
      </c>
      <c r="L28" s="16">
        <f t="shared" si="7"/>
        <v>3.8</v>
      </c>
      <c r="M28" s="16">
        <f t="shared" si="7"/>
        <v>0</v>
      </c>
      <c r="N28" s="16">
        <f t="shared" si="7"/>
        <v>4.9800000000000004</v>
      </c>
      <c r="O28" s="16">
        <f t="shared" si="7"/>
        <v>0</v>
      </c>
      <c r="P28" s="16">
        <f t="shared" si="7"/>
        <v>0</v>
      </c>
      <c r="Q28" s="16">
        <f t="shared" si="7"/>
        <v>0</v>
      </c>
      <c r="R28" s="16">
        <f t="shared" si="7"/>
        <v>0</v>
      </c>
      <c r="S28" s="16">
        <f t="shared" si="7"/>
        <v>0</v>
      </c>
      <c r="T28" s="16">
        <f t="shared" si="7"/>
        <v>0</v>
      </c>
      <c r="U28" s="16">
        <f t="shared" si="7"/>
        <v>0</v>
      </c>
      <c r="V28" s="16">
        <f t="shared" si="7"/>
        <v>0</v>
      </c>
      <c r="W28" s="16">
        <f t="shared" si="7"/>
        <v>0</v>
      </c>
      <c r="X28" s="16">
        <f t="shared" si="7"/>
        <v>0</v>
      </c>
      <c r="Y28" s="16">
        <f t="shared" si="7"/>
        <v>0</v>
      </c>
      <c r="Z28" s="16">
        <f t="shared" si="7"/>
        <v>0</v>
      </c>
      <c r="AA28" s="16">
        <f t="shared" si="7"/>
        <v>0</v>
      </c>
      <c r="AB28" s="16">
        <f t="shared" si="7"/>
        <v>200</v>
      </c>
      <c r="AC28" s="16">
        <f t="shared" si="7"/>
        <v>6</v>
      </c>
      <c r="AD28" s="16">
        <f t="shared" si="7"/>
        <v>0</v>
      </c>
      <c r="AE28" s="16">
        <f t="shared" si="7"/>
        <v>0</v>
      </c>
      <c r="AF28" s="16">
        <f t="shared" si="7"/>
        <v>0</v>
      </c>
      <c r="AG28" s="16">
        <f t="shared" si="7"/>
        <v>50</v>
      </c>
      <c r="AH28" s="16">
        <f t="shared" si="7"/>
        <v>0</v>
      </c>
      <c r="AI28" s="16">
        <f t="shared" si="7"/>
        <v>0</v>
      </c>
      <c r="AJ28" s="16">
        <f t="shared" si="7"/>
        <v>0</v>
      </c>
      <c r="AK28" s="16">
        <f t="shared" si="7"/>
        <v>0</v>
      </c>
      <c r="AL28" s="16">
        <f t="shared" si="7"/>
        <v>0</v>
      </c>
      <c r="AM28" s="16">
        <f t="shared" si="7"/>
        <v>0</v>
      </c>
      <c r="AN28" s="16">
        <f t="shared" si="7"/>
        <v>0</v>
      </c>
      <c r="AO28" s="16">
        <f t="shared" si="7"/>
        <v>0</v>
      </c>
      <c r="AP28" s="16">
        <f t="shared" si="7"/>
        <v>0</v>
      </c>
      <c r="AQ28" s="16">
        <f t="shared" si="7"/>
        <v>0</v>
      </c>
      <c r="AR28" s="16">
        <f t="shared" si="7"/>
        <v>0</v>
      </c>
      <c r="AS28" s="16">
        <f t="shared" si="7"/>
        <v>0</v>
      </c>
      <c r="AT28" s="16">
        <f t="shared" si="7"/>
        <v>5</v>
      </c>
      <c r="AU28" s="16">
        <f t="shared" si="7"/>
        <v>0</v>
      </c>
      <c r="AV28" s="16">
        <f t="shared" si="7"/>
        <v>0</v>
      </c>
      <c r="AW28" s="16">
        <f t="shared" si="7"/>
        <v>0</v>
      </c>
      <c r="AX28" s="16">
        <f t="shared" si="7"/>
        <v>8</v>
      </c>
      <c r="AY28" s="16">
        <f t="shared" si="7"/>
        <v>0</v>
      </c>
      <c r="AZ28" s="16">
        <f t="shared" si="7"/>
        <v>0</v>
      </c>
      <c r="BA28" s="16">
        <f t="shared" si="7"/>
        <v>50</v>
      </c>
      <c r="BB28" s="16">
        <f t="shared" si="7"/>
        <v>0</v>
      </c>
      <c r="BC28" s="16">
        <f t="shared" si="7"/>
        <v>0</v>
      </c>
      <c r="BD28" s="16">
        <f t="shared" si="7"/>
        <v>0</v>
      </c>
      <c r="BE28" s="16">
        <f t="shared" si="7"/>
        <v>0</v>
      </c>
      <c r="BF28" s="16">
        <f t="shared" si="7"/>
        <v>0</v>
      </c>
      <c r="BG28" s="16">
        <f t="shared" si="7"/>
        <v>0</v>
      </c>
      <c r="BH28" s="16">
        <f t="shared" si="7"/>
        <v>0</v>
      </c>
      <c r="BI28" s="16">
        <f t="shared" si="7"/>
        <v>20</v>
      </c>
      <c r="BJ28" s="16">
        <f t="shared" si="7"/>
        <v>35</v>
      </c>
      <c r="BK28" s="16">
        <f t="shared" si="7"/>
        <v>9.6</v>
      </c>
      <c r="BL28" s="16">
        <f t="shared" si="7"/>
        <v>10</v>
      </c>
      <c r="BM28" s="16">
        <f t="shared" si="7"/>
        <v>0</v>
      </c>
      <c r="BN28" s="16">
        <f t="shared" si="7"/>
        <v>0</v>
      </c>
      <c r="BO28" s="16">
        <f t="shared" si="7"/>
        <v>40</v>
      </c>
      <c r="BP28" s="16">
        <f t="shared" ref="BP28:BX28" si="8">SUM(BP8:BP15)</f>
        <v>0</v>
      </c>
      <c r="BQ28" s="16">
        <f t="shared" si="8"/>
        <v>0</v>
      </c>
      <c r="BR28" s="16">
        <f t="shared" si="8"/>
        <v>0</v>
      </c>
      <c r="BS28" s="16">
        <f t="shared" si="8"/>
        <v>0</v>
      </c>
      <c r="BT28" s="16">
        <f t="shared" si="8"/>
        <v>0</v>
      </c>
      <c r="BU28" s="16">
        <f t="shared" si="8"/>
        <v>0</v>
      </c>
      <c r="BV28" s="16">
        <f t="shared" si="8"/>
        <v>0</v>
      </c>
      <c r="BW28" s="16">
        <f t="shared" si="8"/>
        <v>0</v>
      </c>
      <c r="BX28" s="16">
        <f t="shared" si="8"/>
        <v>60</v>
      </c>
      <c r="BY28" s="17">
        <f>SUM(BY8:BY15)</f>
        <v>0</v>
      </c>
      <c r="BZ28" s="17">
        <f>SUM(BZ8:BZ15)</f>
        <v>0</v>
      </c>
      <c r="CA28" s="1"/>
    </row>
    <row r="29" spans="1:85" ht="15.75" hidden="1" customHeight="1">
      <c r="A29" s="243" t="s">
        <v>85</v>
      </c>
      <c r="B29" s="264"/>
      <c r="C29" s="16">
        <f>C30</f>
        <v>0</v>
      </c>
      <c r="D29" s="118">
        <f>C29</f>
        <v>0</v>
      </c>
      <c r="E29" s="118">
        <f t="shared" ref="E29:BP29" si="9">D29</f>
        <v>0</v>
      </c>
      <c r="F29" s="118">
        <f t="shared" si="9"/>
        <v>0</v>
      </c>
      <c r="G29" s="118">
        <f t="shared" si="9"/>
        <v>0</v>
      </c>
      <c r="H29" s="118">
        <f t="shared" si="9"/>
        <v>0</v>
      </c>
      <c r="I29" s="118">
        <f t="shared" si="9"/>
        <v>0</v>
      </c>
      <c r="J29" s="118">
        <f t="shared" si="9"/>
        <v>0</v>
      </c>
      <c r="K29" s="118">
        <f t="shared" si="9"/>
        <v>0</v>
      </c>
      <c r="L29" s="118">
        <f t="shared" si="9"/>
        <v>0</v>
      </c>
      <c r="M29" s="118">
        <f t="shared" si="9"/>
        <v>0</v>
      </c>
      <c r="N29" s="118">
        <f t="shared" si="9"/>
        <v>0</v>
      </c>
      <c r="O29" s="118">
        <f t="shared" si="9"/>
        <v>0</v>
      </c>
      <c r="P29" s="118">
        <f t="shared" si="9"/>
        <v>0</v>
      </c>
      <c r="Q29" s="118">
        <f t="shared" si="9"/>
        <v>0</v>
      </c>
      <c r="R29" s="118">
        <f t="shared" si="9"/>
        <v>0</v>
      </c>
      <c r="S29" s="118">
        <f t="shared" si="9"/>
        <v>0</v>
      </c>
      <c r="T29" s="118">
        <f t="shared" si="9"/>
        <v>0</v>
      </c>
      <c r="U29" s="118">
        <f t="shared" si="9"/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8">
        <f t="shared" si="9"/>
        <v>0</v>
      </c>
      <c r="AH29" s="118">
        <f t="shared" si="9"/>
        <v>0</v>
      </c>
      <c r="AI29" s="118">
        <f t="shared" si="9"/>
        <v>0</v>
      </c>
      <c r="AJ29" s="118">
        <f t="shared" si="9"/>
        <v>0</v>
      </c>
      <c r="AK29" s="118">
        <f t="shared" si="9"/>
        <v>0</v>
      </c>
      <c r="AL29" s="118">
        <f t="shared" si="9"/>
        <v>0</v>
      </c>
      <c r="AM29" s="118">
        <f t="shared" si="9"/>
        <v>0</v>
      </c>
      <c r="AN29" s="118">
        <f t="shared" si="9"/>
        <v>0</v>
      </c>
      <c r="AO29" s="118">
        <f t="shared" si="9"/>
        <v>0</v>
      </c>
      <c r="AP29" s="118">
        <f t="shared" si="9"/>
        <v>0</v>
      </c>
      <c r="AQ29" s="118">
        <f t="shared" si="9"/>
        <v>0</v>
      </c>
      <c r="AR29" s="118">
        <f t="shared" si="9"/>
        <v>0</v>
      </c>
      <c r="AS29" s="118">
        <f t="shared" si="9"/>
        <v>0</v>
      </c>
      <c r="AT29" s="118">
        <f t="shared" si="9"/>
        <v>0</v>
      </c>
      <c r="AU29" s="118">
        <f t="shared" si="9"/>
        <v>0</v>
      </c>
      <c r="AV29" s="118">
        <f t="shared" si="9"/>
        <v>0</v>
      </c>
      <c r="AW29" s="118">
        <f t="shared" si="9"/>
        <v>0</v>
      </c>
      <c r="AX29" s="118">
        <f t="shared" si="9"/>
        <v>0</v>
      </c>
      <c r="AY29" s="118">
        <f t="shared" si="9"/>
        <v>0</v>
      </c>
      <c r="AZ29" s="118">
        <f t="shared" si="9"/>
        <v>0</v>
      </c>
      <c r="BA29" s="118">
        <f t="shared" si="9"/>
        <v>0</v>
      </c>
      <c r="BB29" s="118">
        <f t="shared" si="9"/>
        <v>0</v>
      </c>
      <c r="BC29" s="118">
        <f t="shared" si="9"/>
        <v>0</v>
      </c>
      <c r="BD29" s="118">
        <f t="shared" si="9"/>
        <v>0</v>
      </c>
      <c r="BE29" s="118">
        <f t="shared" si="9"/>
        <v>0</v>
      </c>
      <c r="BF29" s="118">
        <f t="shared" si="9"/>
        <v>0</v>
      </c>
      <c r="BG29" s="118">
        <f t="shared" si="9"/>
        <v>0</v>
      </c>
      <c r="BH29" s="118">
        <f t="shared" si="9"/>
        <v>0</v>
      </c>
      <c r="BI29" s="118">
        <f t="shared" si="9"/>
        <v>0</v>
      </c>
      <c r="BJ29" s="118">
        <f t="shared" si="9"/>
        <v>0</v>
      </c>
      <c r="BK29" s="118">
        <f t="shared" si="9"/>
        <v>0</v>
      </c>
      <c r="BL29" s="118">
        <f t="shared" si="9"/>
        <v>0</v>
      </c>
      <c r="BM29" s="118">
        <f t="shared" si="9"/>
        <v>0</v>
      </c>
      <c r="BN29" s="118">
        <f t="shared" si="9"/>
        <v>0</v>
      </c>
      <c r="BO29" s="118">
        <f t="shared" si="9"/>
        <v>0</v>
      </c>
      <c r="BP29" s="118">
        <f t="shared" si="9"/>
        <v>0</v>
      </c>
      <c r="BQ29" s="118">
        <f t="shared" ref="BQ29:BZ29" si="10">BP29</f>
        <v>0</v>
      </c>
      <c r="BR29" s="118">
        <f t="shared" si="10"/>
        <v>0</v>
      </c>
      <c r="BS29" s="118">
        <f t="shared" si="10"/>
        <v>0</v>
      </c>
      <c r="BT29" s="118">
        <f t="shared" si="10"/>
        <v>0</v>
      </c>
      <c r="BU29" s="118">
        <f t="shared" si="10"/>
        <v>0</v>
      </c>
      <c r="BV29" s="118">
        <f t="shared" si="10"/>
        <v>0</v>
      </c>
      <c r="BW29" s="118">
        <f t="shared" si="10"/>
        <v>0</v>
      </c>
      <c r="BX29" s="118">
        <f t="shared" si="10"/>
        <v>0</v>
      </c>
      <c r="BY29" s="20">
        <f t="shared" si="10"/>
        <v>0</v>
      </c>
      <c r="BZ29" s="20">
        <f t="shared" si="10"/>
        <v>0</v>
      </c>
      <c r="CA29" s="1"/>
    </row>
    <row r="30" spans="1:85" ht="15.75" hidden="1" customHeight="1" thickBot="1">
      <c r="A30" s="244" t="s">
        <v>164</v>
      </c>
      <c r="B30" s="268"/>
      <c r="C30" s="121">
        <f>'Автомат. ввод'!C35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85" ht="15.75" hidden="1" customHeight="1" thickTop="1">
      <c r="A31" s="239" t="s">
        <v>86</v>
      </c>
      <c r="B31" s="265"/>
      <c r="C31" s="22"/>
      <c r="D31" s="119">
        <f>D28*D29/1000</f>
        <v>0</v>
      </c>
      <c r="E31" s="119">
        <f>E28*E29</f>
        <v>0</v>
      </c>
      <c r="F31" s="119">
        <f t="shared" ref="F31:BQ31" si="11">F28*F29/1000</f>
        <v>0</v>
      </c>
      <c r="G31" s="119">
        <f t="shared" si="11"/>
        <v>0</v>
      </c>
      <c r="H31" s="119">
        <f t="shared" si="11"/>
        <v>0</v>
      </c>
      <c r="I31" s="119">
        <f t="shared" si="11"/>
        <v>0</v>
      </c>
      <c r="J31" s="119">
        <f t="shared" si="11"/>
        <v>0</v>
      </c>
      <c r="K31" s="136">
        <f>K28*K29</f>
        <v>0</v>
      </c>
      <c r="L31" s="136">
        <f t="shared" si="11"/>
        <v>0</v>
      </c>
      <c r="M31" s="136">
        <f t="shared" si="11"/>
        <v>0</v>
      </c>
      <c r="N31" s="136">
        <f t="shared" si="11"/>
        <v>0</v>
      </c>
      <c r="O31" s="136">
        <f t="shared" si="11"/>
        <v>0</v>
      </c>
      <c r="P31" s="136">
        <f t="shared" si="11"/>
        <v>0</v>
      </c>
      <c r="Q31" s="136">
        <f>Q28*Q29</f>
        <v>0</v>
      </c>
      <c r="R31" s="136">
        <f t="shared" si="11"/>
        <v>0</v>
      </c>
      <c r="S31" s="136">
        <f>S28*S29</f>
        <v>0</v>
      </c>
      <c r="T31" s="136">
        <f t="shared" si="11"/>
        <v>0</v>
      </c>
      <c r="U31" s="136">
        <f t="shared" si="11"/>
        <v>0</v>
      </c>
      <c r="V31" s="136">
        <f t="shared" si="11"/>
        <v>0</v>
      </c>
      <c r="W31" s="136">
        <f t="shared" si="11"/>
        <v>0</v>
      </c>
      <c r="X31" s="136">
        <f t="shared" si="11"/>
        <v>0</v>
      </c>
      <c r="Y31" s="136">
        <f t="shared" si="11"/>
        <v>0</v>
      </c>
      <c r="Z31" s="136">
        <f t="shared" si="11"/>
        <v>0</v>
      </c>
      <c r="AA31" s="136">
        <f t="shared" si="11"/>
        <v>0</v>
      </c>
      <c r="AB31" s="136">
        <f t="shared" si="11"/>
        <v>0</v>
      </c>
      <c r="AC31" s="136">
        <f t="shared" si="11"/>
        <v>0</v>
      </c>
      <c r="AD31" s="136">
        <f t="shared" si="11"/>
        <v>0</v>
      </c>
      <c r="AE31" s="136">
        <f t="shared" si="11"/>
        <v>0</v>
      </c>
      <c r="AF31" s="136">
        <f t="shared" si="11"/>
        <v>0</v>
      </c>
      <c r="AG31" s="136">
        <f t="shared" si="11"/>
        <v>0</v>
      </c>
      <c r="AH31" s="136">
        <f t="shared" si="11"/>
        <v>0</v>
      </c>
      <c r="AI31" s="136">
        <f t="shared" si="11"/>
        <v>0</v>
      </c>
      <c r="AJ31" s="136">
        <f t="shared" si="11"/>
        <v>0</v>
      </c>
      <c r="AK31" s="136">
        <f t="shared" si="11"/>
        <v>0</v>
      </c>
      <c r="AL31" s="136">
        <f t="shared" si="11"/>
        <v>0</v>
      </c>
      <c r="AM31" s="136">
        <f t="shared" si="11"/>
        <v>0</v>
      </c>
      <c r="AN31" s="136">
        <f t="shared" si="11"/>
        <v>0</v>
      </c>
      <c r="AO31" s="136">
        <f t="shared" si="11"/>
        <v>0</v>
      </c>
      <c r="AP31" s="136">
        <f t="shared" si="11"/>
        <v>0</v>
      </c>
      <c r="AQ31" s="136">
        <f t="shared" si="11"/>
        <v>0</v>
      </c>
      <c r="AR31" s="136">
        <f t="shared" si="11"/>
        <v>0</v>
      </c>
      <c r="AS31" s="136">
        <f t="shared" si="11"/>
        <v>0</v>
      </c>
      <c r="AT31" s="136">
        <f t="shared" si="11"/>
        <v>0</v>
      </c>
      <c r="AU31" s="136">
        <f t="shared" si="11"/>
        <v>0</v>
      </c>
      <c r="AV31" s="136">
        <f t="shared" si="11"/>
        <v>0</v>
      </c>
      <c r="AW31" s="136">
        <f t="shared" si="11"/>
        <v>0</v>
      </c>
      <c r="AX31" s="136">
        <f t="shared" si="11"/>
        <v>0</v>
      </c>
      <c r="AY31" s="136">
        <f t="shared" si="11"/>
        <v>0</v>
      </c>
      <c r="AZ31" s="136">
        <f t="shared" si="11"/>
        <v>0</v>
      </c>
      <c r="BA31" s="136">
        <f t="shared" si="11"/>
        <v>0</v>
      </c>
      <c r="BB31" s="136">
        <f t="shared" si="11"/>
        <v>0</v>
      </c>
      <c r="BC31" s="136">
        <f t="shared" si="11"/>
        <v>0</v>
      </c>
      <c r="BD31" s="136">
        <f t="shared" si="11"/>
        <v>0</v>
      </c>
      <c r="BE31" s="136">
        <f t="shared" si="11"/>
        <v>0</v>
      </c>
      <c r="BF31" s="136">
        <f t="shared" si="11"/>
        <v>0</v>
      </c>
      <c r="BG31" s="136">
        <f t="shared" si="11"/>
        <v>0</v>
      </c>
      <c r="BH31" s="136">
        <f>BH28*BH29</f>
        <v>0</v>
      </c>
      <c r="BI31" s="136">
        <f t="shared" si="11"/>
        <v>0</v>
      </c>
      <c r="BJ31" s="136">
        <f t="shared" si="11"/>
        <v>0</v>
      </c>
      <c r="BK31" s="136">
        <f t="shared" si="11"/>
        <v>0</v>
      </c>
      <c r="BL31" s="136">
        <f t="shared" si="11"/>
        <v>0</v>
      </c>
      <c r="BM31" s="136">
        <f t="shared" si="11"/>
        <v>0</v>
      </c>
      <c r="BN31" s="136">
        <f t="shared" si="11"/>
        <v>0</v>
      </c>
      <c r="BO31" s="136">
        <f t="shared" si="11"/>
        <v>0</v>
      </c>
      <c r="BP31" s="136">
        <f t="shared" si="11"/>
        <v>0</v>
      </c>
      <c r="BQ31" s="136">
        <f t="shared" si="11"/>
        <v>0</v>
      </c>
      <c r="BR31" s="136">
        <f t="shared" ref="BR31:BY31" si="12">BR28*BR29/1000</f>
        <v>0</v>
      </c>
      <c r="BS31" s="136">
        <f t="shared" si="12"/>
        <v>0</v>
      </c>
      <c r="BT31" s="136">
        <f t="shared" si="12"/>
        <v>0</v>
      </c>
      <c r="BU31" s="136">
        <f t="shared" si="12"/>
        <v>0</v>
      </c>
      <c r="BV31" s="136">
        <f t="shared" si="12"/>
        <v>0</v>
      </c>
      <c r="BW31" s="136">
        <f t="shared" si="12"/>
        <v>0</v>
      </c>
      <c r="BX31" s="136">
        <f t="shared" si="12"/>
        <v>0</v>
      </c>
      <c r="BY31" s="136">
        <f t="shared" si="12"/>
        <v>0</v>
      </c>
      <c r="BZ31" s="136">
        <f>BZ28*BZ29</f>
        <v>0</v>
      </c>
      <c r="CA31" s="1"/>
    </row>
    <row r="32" spans="1:85" ht="15.75" hidden="1" customHeight="1">
      <c r="A32" s="239" t="s">
        <v>74</v>
      </c>
      <c r="B32" s="265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85" ht="15.75" hidden="1" customHeight="1">
      <c r="A33" s="239" t="s">
        <v>87</v>
      </c>
      <c r="B33" s="265"/>
      <c r="C33" s="116">
        <f>SUM(D33:BZ33)</f>
        <v>0</v>
      </c>
      <c r="D33" s="28">
        <f>D31*D32</f>
        <v>0</v>
      </c>
      <c r="E33" s="28">
        <f t="shared" ref="E33:BP33" si="13">E31*E32</f>
        <v>0</v>
      </c>
      <c r="F33" s="28">
        <f t="shared" si="13"/>
        <v>0</v>
      </c>
      <c r="G33" s="28">
        <f t="shared" si="13"/>
        <v>0</v>
      </c>
      <c r="H33" s="28">
        <f t="shared" si="13"/>
        <v>0</v>
      </c>
      <c r="I33" s="28">
        <f t="shared" si="13"/>
        <v>0</v>
      </c>
      <c r="J33" s="28">
        <f t="shared" si="13"/>
        <v>0</v>
      </c>
      <c r="K33" s="137">
        <f t="shared" si="13"/>
        <v>0</v>
      </c>
      <c r="L33" s="137">
        <f t="shared" si="13"/>
        <v>0</v>
      </c>
      <c r="M33" s="137">
        <f t="shared" si="13"/>
        <v>0</v>
      </c>
      <c r="N33" s="137">
        <f t="shared" si="13"/>
        <v>0</v>
      </c>
      <c r="O33" s="137">
        <f t="shared" si="13"/>
        <v>0</v>
      </c>
      <c r="P33" s="137">
        <f t="shared" si="13"/>
        <v>0</v>
      </c>
      <c r="Q33" s="137">
        <f t="shared" si="13"/>
        <v>0</v>
      </c>
      <c r="R33" s="137">
        <f t="shared" si="13"/>
        <v>0</v>
      </c>
      <c r="S33" s="137">
        <f t="shared" si="13"/>
        <v>0</v>
      </c>
      <c r="T33" s="137">
        <f t="shared" si="13"/>
        <v>0</v>
      </c>
      <c r="U33" s="137">
        <f t="shared" si="13"/>
        <v>0</v>
      </c>
      <c r="V33" s="137">
        <f t="shared" si="13"/>
        <v>0</v>
      </c>
      <c r="W33" s="137">
        <f t="shared" si="13"/>
        <v>0</v>
      </c>
      <c r="X33" s="137">
        <f t="shared" si="13"/>
        <v>0</v>
      </c>
      <c r="Y33" s="137">
        <f t="shared" si="13"/>
        <v>0</v>
      </c>
      <c r="Z33" s="137">
        <f t="shared" si="13"/>
        <v>0</v>
      </c>
      <c r="AA33" s="137">
        <f t="shared" si="13"/>
        <v>0</v>
      </c>
      <c r="AB33" s="137">
        <f t="shared" si="13"/>
        <v>0</v>
      </c>
      <c r="AC33" s="137">
        <f t="shared" si="13"/>
        <v>0</v>
      </c>
      <c r="AD33" s="137">
        <f t="shared" si="13"/>
        <v>0</v>
      </c>
      <c r="AE33" s="137">
        <f t="shared" si="13"/>
        <v>0</v>
      </c>
      <c r="AF33" s="137">
        <f t="shared" si="13"/>
        <v>0</v>
      </c>
      <c r="AG33" s="137">
        <f t="shared" si="13"/>
        <v>0</v>
      </c>
      <c r="AH33" s="137">
        <f t="shared" si="13"/>
        <v>0</v>
      </c>
      <c r="AI33" s="137">
        <f t="shared" si="13"/>
        <v>0</v>
      </c>
      <c r="AJ33" s="137">
        <f t="shared" si="13"/>
        <v>0</v>
      </c>
      <c r="AK33" s="137">
        <f t="shared" si="13"/>
        <v>0</v>
      </c>
      <c r="AL33" s="137">
        <f t="shared" si="13"/>
        <v>0</v>
      </c>
      <c r="AM33" s="137">
        <f t="shared" si="13"/>
        <v>0</v>
      </c>
      <c r="AN33" s="137">
        <f t="shared" si="13"/>
        <v>0</v>
      </c>
      <c r="AO33" s="137">
        <f t="shared" si="13"/>
        <v>0</v>
      </c>
      <c r="AP33" s="137">
        <f t="shared" si="13"/>
        <v>0</v>
      </c>
      <c r="AQ33" s="137">
        <f t="shared" si="13"/>
        <v>0</v>
      </c>
      <c r="AR33" s="137">
        <f t="shared" si="13"/>
        <v>0</v>
      </c>
      <c r="AS33" s="137">
        <f t="shared" si="13"/>
        <v>0</v>
      </c>
      <c r="AT33" s="137">
        <f t="shared" si="13"/>
        <v>0</v>
      </c>
      <c r="AU33" s="137">
        <f t="shared" si="13"/>
        <v>0</v>
      </c>
      <c r="AV33" s="137">
        <f t="shared" si="13"/>
        <v>0</v>
      </c>
      <c r="AW33" s="137">
        <f t="shared" si="13"/>
        <v>0</v>
      </c>
      <c r="AX33" s="137">
        <f t="shared" si="13"/>
        <v>0</v>
      </c>
      <c r="AY33" s="137">
        <f t="shared" si="13"/>
        <v>0</v>
      </c>
      <c r="AZ33" s="137">
        <f t="shared" si="13"/>
        <v>0</v>
      </c>
      <c r="BA33" s="137">
        <f t="shared" si="13"/>
        <v>0</v>
      </c>
      <c r="BB33" s="137">
        <f t="shared" si="13"/>
        <v>0</v>
      </c>
      <c r="BC33" s="137">
        <f t="shared" si="13"/>
        <v>0</v>
      </c>
      <c r="BD33" s="137">
        <f t="shared" si="13"/>
        <v>0</v>
      </c>
      <c r="BE33" s="137">
        <f t="shared" si="13"/>
        <v>0</v>
      </c>
      <c r="BF33" s="137">
        <f t="shared" si="13"/>
        <v>0</v>
      </c>
      <c r="BG33" s="137">
        <f t="shared" si="13"/>
        <v>0</v>
      </c>
      <c r="BH33" s="137">
        <f t="shared" si="13"/>
        <v>0</v>
      </c>
      <c r="BI33" s="137">
        <f t="shared" si="13"/>
        <v>0</v>
      </c>
      <c r="BJ33" s="137">
        <f t="shared" si="13"/>
        <v>0</v>
      </c>
      <c r="BK33" s="137">
        <f t="shared" si="13"/>
        <v>0</v>
      </c>
      <c r="BL33" s="137">
        <f t="shared" si="13"/>
        <v>0</v>
      </c>
      <c r="BM33" s="137">
        <f t="shared" si="13"/>
        <v>0</v>
      </c>
      <c r="BN33" s="137">
        <f t="shared" si="13"/>
        <v>0</v>
      </c>
      <c r="BO33" s="137">
        <f t="shared" si="13"/>
        <v>0</v>
      </c>
      <c r="BP33" s="137">
        <f t="shared" si="13"/>
        <v>0</v>
      </c>
      <c r="BQ33" s="137">
        <f t="shared" ref="BQ33:BW33" si="14">BQ31*BQ32</f>
        <v>0</v>
      </c>
      <c r="BR33" s="137">
        <f t="shared" si="14"/>
        <v>0</v>
      </c>
      <c r="BS33" s="137">
        <f t="shared" si="14"/>
        <v>0</v>
      </c>
      <c r="BT33" s="137">
        <f t="shared" si="14"/>
        <v>0</v>
      </c>
      <c r="BU33" s="137">
        <f t="shared" si="14"/>
        <v>0</v>
      </c>
      <c r="BV33" s="137">
        <f>BV31*BV32</f>
        <v>0</v>
      </c>
      <c r="BW33" s="137">
        <f t="shared" si="14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85" ht="15.75" hidden="1" customHeight="1">
      <c r="A34" s="239" t="s">
        <v>88</v>
      </c>
      <c r="B34" s="266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</row>
    <row r="92" spans="1:8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</row>
    <row r="93" spans="1:8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</row>
    <row r="102" spans="1:8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</row>
    <row r="105" spans="1:8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8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</row>
    <row r="109" spans="1:8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</row>
    <row r="110" spans="1:8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</row>
    <row r="128" spans="1:8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</row>
    <row r="129" spans="1:8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</row>
    <row r="130" spans="1:8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</row>
    <row r="133" spans="1:8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</row>
    <row r="134" spans="1:8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</row>
    <row r="135" spans="1:8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</row>
    <row r="136" spans="1:8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</row>
    <row r="138" spans="1:8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</row>
    <row r="139" spans="1:8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</row>
    <row r="140" spans="1:8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</row>
    <row r="142" spans="1:8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</row>
    <row r="143" spans="1:8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</row>
    <row r="144" spans="1:8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</row>
    <row r="148" spans="1:8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</row>
    <row r="149" spans="1:8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</row>
    <row r="151" spans="1:8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</row>
    <row r="155" spans="1:8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</row>
    <row r="159" spans="1:8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</row>
    <row r="161" spans="1:8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</row>
    <row r="164" spans="1:8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</row>
    <row r="165" spans="1:8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</row>
    <row r="166" spans="1:8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</row>
    <row r="167" spans="1:8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</row>
    <row r="168" spans="1:8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</row>
    <row r="169" spans="1:8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</row>
    <row r="171" spans="1:8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</row>
    <row r="172" spans="1:8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</row>
    <row r="173" spans="1:8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</row>
    <row r="174" spans="1:8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</row>
    <row r="175" spans="1:8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</row>
    <row r="176" spans="1:8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</row>
    <row r="177" spans="1:8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</row>
    <row r="178" spans="1:8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</row>
    <row r="180" spans="1:8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</row>
    <row r="183" spans="1:8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</row>
    <row r="184" spans="1:8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</row>
    <row r="186" spans="1:8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</row>
    <row r="190" spans="1:8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</row>
    <row r="192" spans="1:8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</row>
    <row r="194" spans="1:8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</row>
    <row r="196" spans="1:8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</row>
    <row r="210" spans="1:8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</row>
    <row r="216" spans="1:8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</row>
    <row r="218" spans="1:8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</row>
    <row r="224" spans="1:8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1:8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</row>
    <row r="226" spans="1:8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1:8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</row>
    <row r="228" spans="1:8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</row>
    <row r="229" spans="1:8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</row>
    <row r="230" spans="1:8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1:8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</row>
    <row r="232" spans="1:8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1:8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1:8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1:8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1:8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1:8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</row>
    <row r="238" spans="1:8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1:8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</row>
    <row r="240" spans="1:8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</row>
    <row r="241" spans="1:8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1:8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1:8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</row>
    <row r="244" spans="1:8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</row>
    <row r="245" spans="1:8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</row>
    <row r="246" spans="1:8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</row>
    <row r="247" spans="1:8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</row>
    <row r="248" spans="1:8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</row>
    <row r="249" spans="1:8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</row>
    <row r="250" spans="1:8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</row>
    <row r="251" spans="1:8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</row>
    <row r="252" spans="1:8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</row>
    <row r="253" spans="1:8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</row>
    <row r="254" spans="1:8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</row>
    <row r="255" spans="1:8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</row>
    <row r="256" spans="1:8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</row>
    <row r="257" spans="1:8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</row>
    <row r="258" spans="1:8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</row>
    <row r="259" spans="1:8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</row>
    <row r="260" spans="1:8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</row>
    <row r="261" spans="1:8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</row>
    <row r="262" spans="1:8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</row>
    <row r="263" spans="1:8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</row>
    <row r="264" spans="1:8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</row>
    <row r="265" spans="1:8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</row>
    <row r="266" spans="1:8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</row>
    <row r="267" spans="1:8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</row>
    <row r="268" spans="1:8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</row>
    <row r="269" spans="1:8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</row>
    <row r="270" spans="1:8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</row>
    <row r="271" spans="1:8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</row>
    <row r="272" spans="1:8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</row>
    <row r="273" spans="1:8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</row>
    <row r="274" spans="1:8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</row>
    <row r="275" spans="1:8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</row>
    <row r="276" spans="1:8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</row>
    <row r="277" spans="1:8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</row>
    <row r="278" spans="1:8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</row>
    <row r="279" spans="1:8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</row>
    <row r="280" spans="1:8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</row>
    <row r="281" spans="1:8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</row>
    <row r="282" spans="1:8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</row>
    <row r="283" spans="1:8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</row>
    <row r="284" spans="1:8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</row>
    <row r="285" spans="1: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</row>
    <row r="286" spans="1:8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</row>
    <row r="287" spans="1:8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</row>
    <row r="288" spans="1:8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</row>
    <row r="289" spans="1:8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</row>
    <row r="290" spans="1:8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</row>
    <row r="291" spans="1:8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</row>
    <row r="292" spans="1:8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</row>
    <row r="293" spans="1:8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</row>
    <row r="294" spans="1:8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</row>
    <row r="295" spans="1:8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</row>
    <row r="296" spans="1:8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</row>
    <row r="297" spans="1:8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</row>
    <row r="298" spans="1:8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</row>
    <row r="299" spans="1:8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</row>
    <row r="300" spans="1:8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</row>
    <row r="301" spans="1:8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</row>
    <row r="302" spans="1:8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</row>
    <row r="303" spans="1:8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</row>
    <row r="304" spans="1:8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</row>
    <row r="305" spans="1:8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</row>
    <row r="306" spans="1:8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</row>
    <row r="307" spans="1:8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</row>
    <row r="308" spans="1:8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</row>
    <row r="309" spans="1:8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</row>
    <row r="310" spans="1:8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</row>
    <row r="311" spans="1:8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</row>
    <row r="312" spans="1:8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</row>
    <row r="313" spans="1:8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</row>
    <row r="314" spans="1:8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</row>
    <row r="315" spans="1:8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</row>
    <row r="316" spans="1:8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</row>
    <row r="317" spans="1:8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</row>
    <row r="318" spans="1:8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</row>
    <row r="319" spans="1:8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</row>
    <row r="320" spans="1:8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</row>
    <row r="321" spans="1:8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</row>
    <row r="322" spans="1:8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</row>
    <row r="323" spans="1:8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</row>
    <row r="324" spans="1:8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</row>
    <row r="325" spans="1:8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</row>
    <row r="326" spans="1:8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</row>
    <row r="327" spans="1:8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</row>
    <row r="328" spans="1:8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</row>
    <row r="329" spans="1:8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</row>
    <row r="330" spans="1:8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</row>
    <row r="331" spans="1:8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</row>
    <row r="332" spans="1:8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</row>
    <row r="333" spans="1:8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</row>
    <row r="334" spans="1:8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</row>
    <row r="335" spans="1:8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</row>
    <row r="336" spans="1:8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</row>
    <row r="337" spans="1:8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</row>
    <row r="338" spans="1:8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</row>
    <row r="339" spans="1:8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</row>
    <row r="340" spans="1:8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</row>
    <row r="341" spans="1:8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</row>
    <row r="342" spans="1:8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</row>
    <row r="343" spans="1:8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</row>
    <row r="344" spans="1:8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</row>
    <row r="345" spans="1:8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</row>
    <row r="346" spans="1:8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</row>
    <row r="347" spans="1:8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</row>
    <row r="348" spans="1:8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</row>
    <row r="349" spans="1:8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</row>
    <row r="350" spans="1:8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</row>
    <row r="351" spans="1:8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</row>
    <row r="352" spans="1:8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</row>
    <row r="353" spans="1:8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</row>
    <row r="354" spans="1:8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1:8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</row>
    <row r="373" spans="1:8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</row>
    <row r="374" spans="1:8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</row>
    <row r="375" spans="1:8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</row>
    <row r="376" spans="1:8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</row>
    <row r="377" spans="1:8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</row>
    <row r="378" spans="1:8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</row>
    <row r="379" spans="1:8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</row>
    <row r="380" spans="1:8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</row>
    <row r="381" spans="1:8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</row>
    <row r="382" spans="1:8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</row>
    <row r="383" spans="1:8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</row>
    <row r="384" spans="1:8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</row>
    <row r="385" spans="1: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</row>
    <row r="386" spans="1:8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</row>
    <row r="387" spans="1:8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</row>
    <row r="388" spans="1:8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</row>
    <row r="389" spans="1:8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</row>
    <row r="390" spans="1:8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</row>
    <row r="391" spans="1:8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</row>
    <row r="392" spans="1:8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</row>
    <row r="393" spans="1:8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</row>
    <row r="394" spans="1:8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</row>
    <row r="395" spans="1:8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</row>
    <row r="396" spans="1:8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</row>
    <row r="397" spans="1:8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</row>
    <row r="398" spans="1:8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</row>
    <row r="399" spans="1:8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</row>
    <row r="400" spans="1:8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</row>
    <row r="401" spans="1:8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</row>
    <row r="402" spans="1:8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</row>
    <row r="403" spans="1:8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</row>
    <row r="404" spans="1:8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</row>
    <row r="405" spans="1:8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</row>
    <row r="406" spans="1:8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</row>
    <row r="407" spans="1:8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</row>
    <row r="408" spans="1:8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</row>
    <row r="409" spans="1:8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</row>
    <row r="410" spans="1:8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</row>
    <row r="411" spans="1:8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</row>
    <row r="412" spans="1:8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</row>
    <row r="413" spans="1:8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</row>
    <row r="414" spans="1:8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</row>
    <row r="415" spans="1:8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</row>
    <row r="416" spans="1:8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</row>
    <row r="417" spans="1:8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</row>
    <row r="418" spans="1:8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</row>
    <row r="419" spans="1:8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</row>
    <row r="420" spans="1:8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</row>
    <row r="421" spans="1:8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</row>
    <row r="422" spans="1:8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</row>
    <row r="423" spans="1:8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</row>
    <row r="424" spans="1:8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</row>
    <row r="425" spans="1:8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</row>
    <row r="426" spans="1:8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</row>
    <row r="427" spans="1:8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</row>
    <row r="428" spans="1:8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</row>
    <row r="429" spans="1:8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</row>
    <row r="430" spans="1:8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</row>
    <row r="431" spans="1:8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</row>
    <row r="432" spans="1:8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</row>
    <row r="433" spans="1:8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</row>
    <row r="434" spans="1:8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</row>
    <row r="435" spans="1:8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</row>
    <row r="436" spans="1:8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</row>
    <row r="437" spans="1:8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</row>
    <row r="438" spans="1:8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</row>
    <row r="439" spans="1:8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</row>
    <row r="440" spans="1:8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</row>
    <row r="441" spans="1:8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</row>
    <row r="442" spans="1:8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</row>
    <row r="443" spans="1:8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</row>
    <row r="444" spans="1:8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</row>
    <row r="445" spans="1:8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</row>
    <row r="446" spans="1:8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</row>
    <row r="447" spans="1:8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</row>
    <row r="448" spans="1:8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</row>
    <row r="449" spans="1:8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</row>
    <row r="450" spans="1:8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</row>
    <row r="451" spans="1:8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</row>
    <row r="452" spans="1:8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</row>
    <row r="453" spans="1:8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</row>
    <row r="454" spans="1:8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</row>
    <row r="455" spans="1:8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</row>
    <row r="456" spans="1:8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</row>
    <row r="457" spans="1:8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</row>
    <row r="458" spans="1:8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</row>
    <row r="459" spans="1:8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</row>
    <row r="460" spans="1:8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</row>
    <row r="461" spans="1:8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</row>
    <row r="462" spans="1:8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</row>
    <row r="463" spans="1:8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</row>
    <row r="464" spans="1:8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</row>
    <row r="465" spans="1:8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1:8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</row>
    <row r="467" spans="1:8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</row>
    <row r="468" spans="1:8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</row>
    <row r="469" spans="1:8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</row>
    <row r="470" spans="1:8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</row>
    <row r="471" spans="1:8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</row>
    <row r="472" spans="1:8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</row>
    <row r="473" spans="1:8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</row>
    <row r="474" spans="1:8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</row>
    <row r="475" spans="1:8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</row>
    <row r="476" spans="1:8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</row>
    <row r="477" spans="1:8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</row>
    <row r="478" spans="1:8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</row>
    <row r="479" spans="1:8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</row>
    <row r="480" spans="1:8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</row>
    <row r="481" spans="1:8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</row>
    <row r="482" spans="1:8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</row>
    <row r="483" spans="1:8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</row>
    <row r="484" spans="1:8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</row>
    <row r="485" spans="1: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</row>
    <row r="486" spans="1:8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</row>
    <row r="487" spans="1:8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</row>
    <row r="488" spans="1:8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</row>
    <row r="489" spans="1:8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</row>
    <row r="490" spans="1:8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</row>
    <row r="491" spans="1:8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</row>
    <row r="492" spans="1:8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</row>
    <row r="493" spans="1:8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</row>
    <row r="494" spans="1:8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</row>
    <row r="495" spans="1:8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</row>
    <row r="496" spans="1:8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</row>
    <row r="497" spans="1:8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</row>
    <row r="498" spans="1:8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</row>
    <row r="499" spans="1:8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</row>
    <row r="500" spans="1:8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</row>
    <row r="501" spans="1:8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</row>
    <row r="502" spans="1:8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</row>
    <row r="503" spans="1:8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</row>
    <row r="504" spans="1:8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</row>
    <row r="505" spans="1:8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</row>
    <row r="506" spans="1:8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</row>
    <row r="507" spans="1:8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</row>
    <row r="508" spans="1:8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</row>
    <row r="509" spans="1:8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</row>
    <row r="510" spans="1:8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</row>
    <row r="511" spans="1:8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</row>
    <row r="512" spans="1:8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</row>
    <row r="513" spans="1:8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</row>
    <row r="514" spans="1:8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</row>
    <row r="515" spans="1:8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</row>
    <row r="516" spans="1:8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</row>
    <row r="517" spans="1:8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</row>
    <row r="518" spans="1:8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</row>
    <row r="519" spans="1:8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</row>
    <row r="520" spans="1:8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</row>
    <row r="521" spans="1:8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</row>
    <row r="522" spans="1:8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</row>
    <row r="523" spans="1:8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</row>
    <row r="524" spans="1:8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</row>
    <row r="525" spans="1:8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</row>
    <row r="526" spans="1:8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</row>
    <row r="527" spans="1:8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</row>
    <row r="528" spans="1:8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</row>
    <row r="529" spans="1:8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</row>
    <row r="530" spans="1:8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</row>
    <row r="531" spans="1:8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</row>
    <row r="532" spans="1:8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</row>
    <row r="533" spans="1:8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</row>
    <row r="534" spans="1:8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</row>
    <row r="535" spans="1:8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</row>
    <row r="536" spans="1:8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</row>
    <row r="537" spans="1:8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</row>
    <row r="538" spans="1:8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</row>
    <row r="539" spans="1:8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</row>
    <row r="540" spans="1:8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</row>
    <row r="541" spans="1:8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</row>
    <row r="542" spans="1:8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</row>
    <row r="543" spans="1:8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</row>
    <row r="544" spans="1:8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</row>
    <row r="545" spans="1:8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</row>
    <row r="546" spans="1:8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</row>
    <row r="547" spans="1:8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</row>
    <row r="548" spans="1:8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</row>
    <row r="549" spans="1:8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</row>
    <row r="550" spans="1:8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</row>
    <row r="551" spans="1:8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</row>
    <row r="552" spans="1:8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</row>
    <row r="553" spans="1:8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</row>
    <row r="554" spans="1:8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</row>
    <row r="555" spans="1:8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</row>
    <row r="556" spans="1:8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</row>
    <row r="557" spans="1:8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</row>
    <row r="558" spans="1:8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</row>
    <row r="559" spans="1:8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</row>
    <row r="560" spans="1:8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</row>
    <row r="561" spans="1:8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</row>
    <row r="562" spans="1:8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</row>
    <row r="563" spans="1:8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</row>
    <row r="564" spans="1:8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</row>
    <row r="565" spans="1:8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</row>
    <row r="566" spans="1:8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</row>
    <row r="567" spans="1:8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</row>
    <row r="568" spans="1:8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</row>
    <row r="569" spans="1:8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</row>
    <row r="570" spans="1:8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</row>
    <row r="571" spans="1:8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</row>
    <row r="572" spans="1:8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</row>
    <row r="573" spans="1:8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</row>
    <row r="574" spans="1:8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</row>
    <row r="575" spans="1:8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</row>
    <row r="576" spans="1:8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</row>
    <row r="577" spans="1:8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</row>
    <row r="578" spans="1:8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</row>
    <row r="579" spans="1:8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</row>
    <row r="580" spans="1:8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</row>
    <row r="581" spans="1:8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</row>
    <row r="582" spans="1:8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</row>
    <row r="583" spans="1:8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</row>
    <row r="584" spans="1:8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</row>
    <row r="585" spans="1: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</row>
    <row r="586" spans="1:8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</row>
    <row r="587" spans="1:8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</row>
    <row r="588" spans="1:8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</row>
    <row r="589" spans="1:8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</row>
    <row r="590" spans="1:8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</row>
    <row r="591" spans="1:8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</row>
    <row r="592" spans="1:8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</row>
    <row r="593" spans="1:8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</row>
    <row r="594" spans="1:8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</row>
    <row r="595" spans="1:8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</row>
    <row r="596" spans="1:8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</row>
    <row r="597" spans="1:8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</row>
    <row r="598" spans="1:8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</row>
    <row r="599" spans="1:8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</row>
    <row r="600" spans="1:8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</row>
    <row r="601" spans="1:8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</row>
    <row r="602" spans="1:8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</row>
    <row r="603" spans="1:8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</row>
    <row r="604" spans="1:8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</row>
    <row r="605" spans="1:8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</row>
    <row r="606" spans="1:8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</row>
    <row r="607" spans="1:8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</row>
    <row r="608" spans="1:8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</row>
    <row r="609" spans="1:8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</row>
    <row r="610" spans="1:8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</row>
    <row r="611" spans="1:8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</row>
    <row r="612" spans="1:8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</row>
    <row r="613" spans="1:8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</row>
    <row r="614" spans="1:8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</row>
    <row r="615" spans="1:8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</row>
    <row r="616" spans="1:8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</row>
    <row r="617" spans="1:8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</row>
    <row r="618" spans="1:8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</row>
    <row r="619" spans="1:8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</row>
    <row r="620" spans="1:8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</row>
    <row r="621" spans="1:8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</row>
    <row r="622" spans="1:8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</row>
    <row r="623" spans="1:8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</row>
    <row r="624" spans="1:8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</row>
    <row r="625" spans="1:8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</row>
    <row r="626" spans="1:8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</row>
    <row r="627" spans="1:8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</row>
    <row r="628" spans="1:8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</row>
    <row r="629" spans="1:8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</row>
    <row r="630" spans="1:8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</row>
    <row r="631" spans="1:8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</row>
    <row r="632" spans="1:8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</row>
    <row r="633" spans="1:8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</row>
    <row r="634" spans="1:8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</row>
    <row r="635" spans="1:8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</row>
    <row r="636" spans="1:8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</row>
    <row r="637" spans="1:8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</row>
    <row r="638" spans="1:8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</row>
    <row r="639" spans="1:8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</row>
    <row r="640" spans="1:8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</row>
    <row r="641" spans="1:8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</row>
    <row r="642" spans="1:8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</row>
    <row r="643" spans="1:8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</row>
    <row r="644" spans="1:8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</row>
    <row r="645" spans="1:8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</row>
    <row r="646" spans="1:8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</row>
    <row r="647" spans="1:8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</row>
    <row r="648" spans="1:8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</row>
    <row r="649" spans="1:8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</row>
    <row r="650" spans="1:8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</row>
    <row r="651" spans="1:8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</row>
    <row r="652" spans="1:8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</row>
    <row r="653" spans="1:8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</row>
    <row r="654" spans="1:8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</row>
    <row r="655" spans="1:8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</row>
    <row r="656" spans="1:8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</row>
    <row r="657" spans="1:8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</row>
    <row r="658" spans="1:8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</row>
    <row r="659" spans="1:8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</row>
    <row r="660" spans="1:8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</row>
    <row r="661" spans="1:8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</row>
    <row r="662" spans="1:8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</row>
    <row r="663" spans="1:8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</row>
    <row r="664" spans="1:8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</row>
    <row r="665" spans="1:8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</row>
    <row r="666" spans="1:8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</row>
    <row r="667" spans="1:8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</row>
    <row r="668" spans="1:8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</row>
    <row r="669" spans="1:8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</row>
    <row r="670" spans="1:8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</row>
    <row r="671" spans="1:8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</row>
    <row r="672" spans="1:8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</row>
    <row r="673" spans="1:8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</row>
    <row r="674" spans="1:8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</row>
    <row r="675" spans="1:8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</row>
    <row r="676" spans="1:8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</row>
    <row r="677" spans="1:8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</row>
    <row r="678" spans="1:8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</row>
    <row r="679" spans="1:8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</row>
    <row r="680" spans="1:8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</row>
    <row r="681" spans="1:8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</row>
    <row r="682" spans="1:8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</row>
    <row r="683" spans="1:8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</row>
    <row r="684" spans="1:8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</row>
    <row r="685" spans="1: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</row>
    <row r="686" spans="1:8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</row>
    <row r="687" spans="1:8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</row>
    <row r="688" spans="1:8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</row>
    <row r="689" spans="1:8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</row>
    <row r="690" spans="1:8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</row>
    <row r="691" spans="1:8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</row>
    <row r="692" spans="1:8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</row>
    <row r="693" spans="1:8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</row>
    <row r="694" spans="1:8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</row>
    <row r="695" spans="1:8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</row>
    <row r="696" spans="1:8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</row>
    <row r="697" spans="1:8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</row>
    <row r="698" spans="1:8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</row>
    <row r="699" spans="1:8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</row>
    <row r="700" spans="1:8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</row>
    <row r="701" spans="1:8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</row>
    <row r="702" spans="1:8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</row>
    <row r="703" spans="1:8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</row>
    <row r="704" spans="1:8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</row>
    <row r="705" spans="1:8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</row>
    <row r="706" spans="1:8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</row>
    <row r="707" spans="1:8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</row>
    <row r="708" spans="1:8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</row>
    <row r="709" spans="1:8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</row>
    <row r="710" spans="1:8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</row>
    <row r="711" spans="1:8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</row>
    <row r="712" spans="1:8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</row>
    <row r="713" spans="1:8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</row>
    <row r="714" spans="1:8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</row>
    <row r="715" spans="1:8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</row>
    <row r="716" spans="1:8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</row>
    <row r="717" spans="1:8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</row>
    <row r="718" spans="1:8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</row>
    <row r="719" spans="1:8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</row>
    <row r="720" spans="1:8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</row>
    <row r="721" spans="1:8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</row>
    <row r="722" spans="1:8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</row>
    <row r="723" spans="1:8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</row>
    <row r="724" spans="1:8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</row>
    <row r="725" spans="1:8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</row>
    <row r="726" spans="1:8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</row>
    <row r="727" spans="1:8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</row>
    <row r="728" spans="1:8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</row>
    <row r="729" spans="1:8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</row>
    <row r="730" spans="1:8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</row>
    <row r="731" spans="1:8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</row>
    <row r="732" spans="1:8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</row>
    <row r="733" spans="1:8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</row>
    <row r="734" spans="1:8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</row>
    <row r="735" spans="1:8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</row>
    <row r="736" spans="1:8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</row>
    <row r="737" spans="1:8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</row>
    <row r="738" spans="1:8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</row>
    <row r="739" spans="1:8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</row>
    <row r="740" spans="1:8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</row>
    <row r="741" spans="1:8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</row>
    <row r="742" spans="1:8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</row>
    <row r="743" spans="1:8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</row>
    <row r="744" spans="1:8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</row>
    <row r="745" spans="1:8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</row>
    <row r="746" spans="1:8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</row>
    <row r="747" spans="1:8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</row>
    <row r="748" spans="1:8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</row>
    <row r="749" spans="1:8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</row>
    <row r="750" spans="1:8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</row>
    <row r="751" spans="1:8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</row>
    <row r="752" spans="1:8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</row>
    <row r="753" spans="1:8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</row>
    <row r="754" spans="1:8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</row>
    <row r="755" spans="1:8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</row>
    <row r="756" spans="1:8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</row>
    <row r="757" spans="1:8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</row>
    <row r="758" spans="1:8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</row>
    <row r="759" spans="1:8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</row>
    <row r="760" spans="1:8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</row>
    <row r="761" spans="1:8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</row>
    <row r="762" spans="1:8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</row>
    <row r="763" spans="1:8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</row>
    <row r="764" spans="1:8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</row>
    <row r="765" spans="1:8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</row>
    <row r="766" spans="1:8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</row>
    <row r="767" spans="1:8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</row>
    <row r="768" spans="1:8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</row>
    <row r="769" spans="1:8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</row>
    <row r="770" spans="1:8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</row>
    <row r="771" spans="1:8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</row>
    <row r="772" spans="1:8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</row>
    <row r="773" spans="1:8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</row>
    <row r="774" spans="1:8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</row>
    <row r="775" spans="1:8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</row>
    <row r="776" spans="1:8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</row>
    <row r="777" spans="1:8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</row>
    <row r="778" spans="1:8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</row>
    <row r="779" spans="1:8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</row>
    <row r="780" spans="1:8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</row>
    <row r="781" spans="1:8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</row>
    <row r="782" spans="1:8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</row>
    <row r="783" spans="1:8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</row>
    <row r="784" spans="1:8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</row>
    <row r="785" spans="1: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</row>
    <row r="786" spans="1:8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</row>
    <row r="787" spans="1:8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</row>
    <row r="788" spans="1:8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</row>
    <row r="789" spans="1:8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</row>
    <row r="790" spans="1:8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</row>
    <row r="791" spans="1:8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</row>
    <row r="792" spans="1:8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</row>
    <row r="793" spans="1:8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</row>
    <row r="794" spans="1:8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</row>
    <row r="795" spans="1:8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</row>
    <row r="796" spans="1:8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</row>
    <row r="797" spans="1:8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</row>
    <row r="798" spans="1:8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</row>
    <row r="799" spans="1:8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</row>
    <row r="800" spans="1:8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</row>
    <row r="801" spans="1:8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</row>
    <row r="802" spans="1:8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</row>
    <row r="803" spans="1:8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</row>
    <row r="804" spans="1:8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</row>
    <row r="805" spans="1:8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</row>
    <row r="806" spans="1:8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</row>
    <row r="807" spans="1:8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</row>
    <row r="808" spans="1:8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</row>
    <row r="809" spans="1:8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</row>
    <row r="810" spans="1:8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</row>
    <row r="811" spans="1:8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</row>
    <row r="812" spans="1:8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</row>
    <row r="813" spans="1:8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</row>
    <row r="814" spans="1:8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</row>
    <row r="815" spans="1:8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</row>
    <row r="816" spans="1:8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</row>
    <row r="817" spans="1:8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</row>
    <row r="818" spans="1:8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</row>
    <row r="819" spans="1:8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</row>
    <row r="820" spans="1:8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</row>
    <row r="821" spans="1:8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</row>
    <row r="822" spans="1:8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</row>
    <row r="823" spans="1:8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</row>
    <row r="824" spans="1:8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</row>
    <row r="825" spans="1:8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</row>
    <row r="826" spans="1:8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</row>
    <row r="827" spans="1:8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</row>
    <row r="828" spans="1:8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</row>
    <row r="829" spans="1:8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</row>
    <row r="830" spans="1:8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</row>
    <row r="831" spans="1:8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</row>
    <row r="832" spans="1:8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</row>
    <row r="833" spans="1:8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</row>
    <row r="834" spans="1:8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</row>
    <row r="835" spans="1:8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</row>
    <row r="836" spans="1:8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</row>
    <row r="837" spans="1:8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</row>
    <row r="838" spans="1:8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</row>
    <row r="839" spans="1:8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</row>
    <row r="840" spans="1:8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</row>
    <row r="841" spans="1:8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</row>
    <row r="842" spans="1:8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</row>
    <row r="843" spans="1:8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</row>
    <row r="844" spans="1:8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</row>
    <row r="845" spans="1:8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</row>
    <row r="846" spans="1:8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</row>
    <row r="847" spans="1:8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</row>
    <row r="848" spans="1:8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</row>
    <row r="849" spans="1:8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</row>
    <row r="850" spans="1:8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</row>
    <row r="851" spans="1:8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</row>
    <row r="852" spans="1:8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</row>
    <row r="853" spans="1:8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</row>
    <row r="854" spans="1:8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</row>
    <row r="855" spans="1:8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</row>
    <row r="856" spans="1:8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</row>
    <row r="857" spans="1:8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</row>
    <row r="858" spans="1:8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</row>
    <row r="859" spans="1:8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</row>
    <row r="860" spans="1:8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</row>
    <row r="861" spans="1:8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</row>
    <row r="862" spans="1:8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</row>
    <row r="863" spans="1:8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</row>
    <row r="864" spans="1:8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</row>
    <row r="865" spans="1:8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</row>
    <row r="866" spans="1:8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</row>
    <row r="867" spans="1:8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</row>
    <row r="868" spans="1:8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</row>
    <row r="869" spans="1:8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</row>
    <row r="870" spans="1:8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</row>
    <row r="871" spans="1:8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</row>
    <row r="872" spans="1:8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</row>
    <row r="873" spans="1:8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</row>
    <row r="874" spans="1:8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</row>
    <row r="875" spans="1:8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</row>
    <row r="876" spans="1:8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</row>
    <row r="877" spans="1:8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</row>
    <row r="878" spans="1:8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</row>
    <row r="879" spans="1:8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</row>
    <row r="880" spans="1:8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</row>
    <row r="881" spans="1:8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</row>
    <row r="882" spans="1:8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</row>
    <row r="883" spans="1:8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</row>
    <row r="884" spans="1:8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</row>
    <row r="885" spans="1: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</row>
    <row r="886" spans="1:8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</row>
    <row r="887" spans="1:8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</row>
    <row r="888" spans="1:8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</row>
    <row r="889" spans="1:8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</row>
    <row r="890" spans="1:8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</row>
    <row r="891" spans="1:8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</row>
    <row r="892" spans="1:8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</row>
    <row r="893" spans="1:8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</row>
    <row r="894" spans="1:8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</row>
    <row r="895" spans="1:8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</row>
    <row r="896" spans="1:8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</row>
    <row r="897" spans="1:8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</row>
    <row r="898" spans="1:8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</row>
    <row r="899" spans="1:8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</row>
    <row r="900" spans="1:8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</row>
    <row r="901" spans="1:8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</row>
    <row r="902" spans="1:8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</row>
    <row r="903" spans="1:8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</row>
    <row r="904" spans="1:8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</row>
    <row r="905" spans="1:8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</row>
    <row r="906" spans="1:8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</row>
    <row r="907" spans="1:8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</row>
    <row r="908" spans="1:8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</row>
    <row r="909" spans="1:8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</row>
    <row r="910" spans="1:8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</row>
    <row r="911" spans="1:8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</row>
    <row r="912" spans="1:8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</row>
    <row r="913" spans="1:8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</row>
    <row r="914" spans="1:8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</row>
    <row r="915" spans="1:8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</row>
    <row r="916" spans="1:8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</row>
    <row r="917" spans="1:8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</row>
    <row r="918" spans="1:8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</row>
    <row r="919" spans="1:8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</row>
    <row r="920" spans="1:8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</row>
    <row r="921" spans="1:8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</row>
    <row r="922" spans="1:8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</row>
    <row r="923" spans="1:8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</row>
    <row r="924" spans="1:8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</row>
    <row r="925" spans="1:8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</row>
    <row r="926" spans="1:8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</row>
    <row r="927" spans="1:8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</row>
    <row r="928" spans="1:8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</row>
    <row r="929" spans="1:8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</row>
    <row r="930" spans="1:8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</row>
    <row r="931" spans="1:8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</row>
    <row r="932" spans="1:8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</row>
    <row r="933" spans="1:8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</row>
    <row r="934" spans="1:8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</row>
    <row r="935" spans="1:8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</row>
    <row r="936" spans="1:8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</row>
    <row r="937" spans="1:8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</row>
    <row r="938" spans="1:8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</row>
    <row r="939" spans="1:8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</row>
    <row r="940" spans="1:8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</row>
    <row r="941" spans="1:8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</row>
    <row r="942" spans="1:8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</row>
    <row r="943" spans="1:8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</row>
    <row r="944" spans="1:8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</row>
    <row r="945" spans="1:8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</row>
    <row r="946" spans="1:8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</row>
    <row r="947" spans="1:8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</row>
    <row r="948" spans="1:8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</row>
    <row r="949" spans="1:8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</row>
    <row r="950" spans="1:8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</row>
    <row r="951" spans="1:8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</row>
    <row r="952" spans="1:8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</row>
    <row r="953" spans="1:8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</row>
    <row r="954" spans="1:8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</row>
    <row r="955" spans="1:8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</row>
    <row r="956" spans="1:8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</row>
    <row r="957" spans="1:8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</row>
    <row r="958" spans="1:8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</row>
    <row r="959" spans="1:8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</row>
    <row r="960" spans="1:8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</row>
    <row r="961" spans="1:8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</row>
    <row r="962" spans="1:8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</row>
    <row r="963" spans="1:8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</row>
    <row r="964" spans="1:8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</row>
    <row r="965" spans="1:8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</row>
    <row r="966" spans="1:8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</row>
    <row r="967" spans="1:8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</row>
    <row r="968" spans="1:8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</row>
    <row r="969" spans="1:8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</row>
    <row r="970" spans="1:8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</row>
    <row r="971" spans="1:8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</row>
    <row r="972" spans="1:8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</row>
    <row r="973" spans="1:8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</row>
    <row r="974" spans="1:8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</row>
    <row r="975" spans="1:8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</row>
    <row r="976" spans="1:8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</row>
    <row r="977" spans="1:8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</row>
    <row r="978" spans="1:8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</row>
    <row r="979" spans="1:8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</row>
    <row r="980" spans="1:8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</row>
    <row r="981" spans="1:8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</row>
    <row r="982" spans="1:8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</row>
    <row r="983" spans="1:8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</row>
    <row r="984" spans="1:8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</row>
    <row r="985" spans="1: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</row>
    <row r="986" spans="1:8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</row>
    <row r="987" spans="1:8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</row>
    <row r="988" spans="1:8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</row>
    <row r="989" spans="1:8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</row>
    <row r="990" spans="1:8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</row>
    <row r="991" spans="1:8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</row>
    <row r="992" spans="1:8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</row>
    <row r="993" spans="1:8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</row>
    <row r="994" spans="1:8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</row>
    <row r="995" spans="1:8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</row>
    <row r="996" spans="1:8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</row>
    <row r="997" spans="1:8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</row>
    <row r="998" spans="1:8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</row>
    <row r="999" spans="1:8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</row>
    <row r="1000" spans="1:8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</row>
  </sheetData>
  <mergeCells count="27"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C27" sqref="C27"/>
    </sheetView>
  </sheetViews>
  <sheetFormatPr defaultRowHeight="14.25"/>
  <sheetData>
    <row r="1" spans="1:12" ht="15" customHeight="1">
      <c r="A1" s="196" t="s">
        <v>153</v>
      </c>
      <c r="B1" s="197"/>
      <c r="C1" s="197"/>
      <c r="D1" s="197"/>
      <c r="E1" s="197"/>
      <c r="F1" s="197"/>
      <c r="I1" s="111" t="s">
        <v>154</v>
      </c>
      <c r="J1" s="200" t="s">
        <v>158</v>
      </c>
      <c r="K1" s="200"/>
      <c r="L1" s="201"/>
    </row>
    <row r="2" spans="1:12">
      <c r="A2" s="198"/>
      <c r="B2" s="199"/>
      <c r="C2" s="199"/>
      <c r="D2" s="199"/>
      <c r="E2" s="199"/>
      <c r="F2" s="199"/>
      <c r="I2" s="146"/>
      <c r="J2" s="142"/>
      <c r="K2" s="142"/>
      <c r="L2" s="143"/>
    </row>
    <row r="3" spans="1:12">
      <c r="A3" s="198"/>
      <c r="B3" s="199"/>
      <c r="C3" s="199"/>
      <c r="D3" s="199"/>
      <c r="E3" s="199"/>
      <c r="F3" s="199"/>
      <c r="I3" s="146"/>
      <c r="J3" s="202" t="s">
        <v>155</v>
      </c>
      <c r="K3" s="202"/>
      <c r="L3" s="203"/>
    </row>
    <row r="4" spans="1:12">
      <c r="A4" s="198"/>
      <c r="B4" s="199"/>
      <c r="C4" s="199"/>
      <c r="D4" s="199"/>
      <c r="E4" s="199"/>
      <c r="F4" s="199"/>
      <c r="I4" s="146"/>
      <c r="J4" s="202"/>
      <c r="K4" s="202"/>
      <c r="L4" s="203"/>
    </row>
    <row r="5" spans="1:12">
      <c r="A5" s="198"/>
      <c r="B5" s="199"/>
      <c r="C5" s="199"/>
      <c r="D5" s="199"/>
      <c r="E5" s="199"/>
      <c r="F5" s="199"/>
      <c r="I5" s="146"/>
      <c r="J5" s="144"/>
      <c r="K5" s="144"/>
      <c r="L5" s="145"/>
    </row>
    <row r="6" spans="1:12" ht="14.25" customHeight="1">
      <c r="A6" s="198"/>
      <c r="B6" s="199"/>
      <c r="C6" s="199"/>
      <c r="D6" s="199"/>
      <c r="E6" s="199"/>
      <c r="F6" s="199"/>
      <c r="I6" s="204" t="s">
        <v>156</v>
      </c>
      <c r="J6" s="205"/>
      <c r="K6" s="205"/>
      <c r="L6" s="206"/>
    </row>
    <row r="7" spans="1:12">
      <c r="A7" s="198"/>
      <c r="B7" s="199"/>
      <c r="C7" s="199"/>
      <c r="D7" s="199"/>
      <c r="E7" s="199"/>
      <c r="F7" s="199"/>
      <c r="I7" s="204"/>
      <c r="J7" s="205"/>
      <c r="K7" s="205"/>
      <c r="L7" s="206"/>
    </row>
    <row r="8" spans="1:12">
      <c r="A8" s="198"/>
      <c r="B8" s="199"/>
      <c r="C8" s="199"/>
      <c r="D8" s="199"/>
      <c r="E8" s="199"/>
      <c r="F8" s="199"/>
      <c r="I8" s="204"/>
      <c r="J8" s="205"/>
      <c r="K8" s="205"/>
      <c r="L8" s="206"/>
    </row>
    <row r="9" spans="1:12">
      <c r="A9" s="198"/>
      <c r="B9" s="199"/>
      <c r="C9" s="199"/>
      <c r="D9" s="199"/>
      <c r="E9" s="199"/>
      <c r="F9" s="199"/>
      <c r="I9" s="204"/>
      <c r="J9" s="205"/>
      <c r="K9" s="205"/>
      <c r="L9" s="206"/>
    </row>
    <row r="10" spans="1:12">
      <c r="A10" s="198"/>
      <c r="B10" s="199"/>
      <c r="C10" s="199"/>
      <c r="D10" s="199"/>
      <c r="E10" s="199"/>
      <c r="F10" s="199"/>
      <c r="I10" s="204"/>
      <c r="J10" s="205"/>
      <c r="K10" s="205"/>
      <c r="L10" s="206"/>
    </row>
    <row r="11" spans="1:12">
      <c r="A11" s="198"/>
      <c r="B11" s="199"/>
      <c r="C11" s="199"/>
      <c r="D11" s="199"/>
      <c r="E11" s="199"/>
      <c r="F11" s="199"/>
      <c r="I11" s="204"/>
      <c r="J11" s="205"/>
      <c r="K11" s="205"/>
      <c r="L11" s="206"/>
    </row>
    <row r="12" spans="1:12" ht="15" thickBot="1">
      <c r="A12" s="198"/>
      <c r="B12" s="199"/>
      <c r="C12" s="199"/>
      <c r="D12" s="199"/>
      <c r="E12" s="199"/>
      <c r="F12" s="199"/>
      <c r="I12" s="204"/>
      <c r="J12" s="205"/>
      <c r="K12" s="205"/>
      <c r="L12" s="206"/>
    </row>
    <row r="13" spans="1:12">
      <c r="A13" s="150"/>
      <c r="B13" s="151"/>
      <c r="C13" s="151"/>
      <c r="D13" s="151"/>
      <c r="E13" s="151"/>
      <c r="F13" s="210">
        <v>1</v>
      </c>
      <c r="I13" s="204"/>
      <c r="J13" s="205"/>
      <c r="K13" s="205"/>
      <c r="L13" s="206"/>
    </row>
    <row r="14" spans="1:12" ht="15" thickBot="1">
      <c r="A14" s="150"/>
      <c r="B14" s="151"/>
      <c r="C14" s="151"/>
      <c r="D14" s="151"/>
      <c r="E14" s="151"/>
      <c r="F14" s="211"/>
      <c r="I14" s="207"/>
      <c r="J14" s="208"/>
      <c r="K14" s="208"/>
      <c r="L14" s="209"/>
    </row>
    <row r="15" spans="1:12" ht="15" thickBot="1">
      <c r="A15" s="152"/>
      <c r="B15" s="153"/>
      <c r="C15" s="153"/>
      <c r="D15" s="153"/>
      <c r="E15" s="153"/>
      <c r="F15" s="212"/>
      <c r="I15" s="146"/>
      <c r="J15" s="142"/>
      <c r="K15" s="142"/>
      <c r="L15" s="143"/>
    </row>
    <row r="16" spans="1:12">
      <c r="I16" s="146"/>
      <c r="J16" s="142"/>
      <c r="K16" s="142"/>
      <c r="L16" s="143"/>
    </row>
    <row r="17" spans="9:12">
      <c r="I17" s="204" t="s">
        <v>157</v>
      </c>
      <c r="J17" s="205"/>
      <c r="K17" s="205"/>
      <c r="L17" s="206"/>
    </row>
    <row r="18" spans="9:12" ht="14.25" customHeight="1">
      <c r="I18" s="204"/>
      <c r="J18" s="205"/>
      <c r="K18" s="205"/>
      <c r="L18" s="206"/>
    </row>
    <row r="19" spans="9:12">
      <c r="I19" s="204"/>
      <c r="J19" s="205"/>
      <c r="K19" s="205"/>
      <c r="L19" s="206"/>
    </row>
    <row r="20" spans="9:12">
      <c r="I20" s="146"/>
      <c r="J20" s="142"/>
      <c r="K20" s="142"/>
      <c r="L20" s="143"/>
    </row>
    <row r="21" spans="9:12">
      <c r="I21" s="146"/>
      <c r="J21" s="142"/>
      <c r="K21" s="142"/>
      <c r="L21" s="143"/>
    </row>
    <row r="22" spans="9:12">
      <c r="I22" s="146"/>
      <c r="J22" s="142"/>
      <c r="K22" s="142"/>
      <c r="L22" s="143"/>
    </row>
    <row r="23" spans="9:12">
      <c r="I23" s="146"/>
      <c r="J23" s="142"/>
      <c r="K23" s="142"/>
      <c r="L23" s="143"/>
    </row>
    <row r="24" spans="9:12">
      <c r="I24" s="146"/>
      <c r="J24" s="142"/>
      <c r="K24" s="142"/>
      <c r="L24" s="143"/>
    </row>
    <row r="25" spans="9:12">
      <c r="I25" s="146"/>
      <c r="J25" s="142"/>
      <c r="K25" s="142"/>
      <c r="L25" s="143"/>
    </row>
    <row r="26" spans="9:12">
      <c r="I26" s="146"/>
      <c r="J26" s="142"/>
      <c r="K26" s="142"/>
      <c r="L26" s="143"/>
    </row>
    <row r="27" spans="9:12">
      <c r="I27" s="146"/>
      <c r="J27" s="142"/>
      <c r="K27" s="142"/>
      <c r="L27" s="143"/>
    </row>
    <row r="28" spans="9:12">
      <c r="I28" s="146"/>
      <c r="J28" s="142"/>
      <c r="K28" s="142"/>
      <c r="L28" s="143"/>
    </row>
    <row r="29" spans="9:12" ht="15" thickBot="1">
      <c r="I29" s="147"/>
      <c r="J29" s="148"/>
      <c r="K29" s="148"/>
      <c r="L29" s="149"/>
    </row>
  </sheetData>
  <mergeCells count="6">
    <mergeCell ref="A1:F12"/>
    <mergeCell ref="J1:L1"/>
    <mergeCell ref="J3:L4"/>
    <mergeCell ref="I17:L19"/>
    <mergeCell ref="I6:L14"/>
    <mergeCell ref="F13:F15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3.25" style="174" customWidth="1"/>
    <col min="2" max="2" width="24" style="174" customWidth="1"/>
    <col min="3" max="3" width="9.75" style="174" customWidth="1"/>
    <col min="4" max="5" width="4.25" style="174" hidden="1" customWidth="1"/>
    <col min="6" max="6" width="9" style="174" customWidth="1"/>
    <col min="7" max="7" width="9.875" style="174" customWidth="1"/>
    <col min="8" max="9" width="4.5" style="174" hidden="1" customWidth="1"/>
    <col min="10" max="10" width="9.875" style="174" customWidth="1"/>
    <col min="11" max="11" width="7.125" style="174" hidden="1" customWidth="1"/>
    <col min="12" max="12" width="8.375" style="174" customWidth="1"/>
    <col min="13" max="13" width="5.25" style="174" hidden="1" customWidth="1"/>
    <col min="14" max="14" width="7.375" style="174" customWidth="1"/>
    <col min="15" max="15" width="6.25" style="174" hidden="1" customWidth="1"/>
    <col min="16" max="16" width="4.5" style="174" hidden="1" customWidth="1"/>
    <col min="17" max="17" width="4.25" style="174" hidden="1" customWidth="1"/>
    <col min="18" max="18" width="4.5" style="174" hidden="1" customWidth="1"/>
    <col min="19" max="19" width="4.25" style="174" hidden="1" customWidth="1"/>
    <col min="20" max="23" width="4.5" style="174" hidden="1" customWidth="1"/>
    <col min="24" max="24" width="4.25" style="174" hidden="1" customWidth="1"/>
    <col min="25" max="25" width="3.875" style="174" hidden="1" customWidth="1"/>
    <col min="26" max="28" width="4.25" style="174" hidden="1" customWidth="1"/>
    <col min="29" max="31" width="4.5" style="174" hidden="1" customWidth="1"/>
    <col min="32" max="32" width="8.125" style="174" customWidth="1"/>
    <col min="33" max="33" width="4.25" style="174" hidden="1" customWidth="1"/>
    <col min="34" max="35" width="6.25" style="174" hidden="1" customWidth="1"/>
    <col min="36" max="41" width="4.25" style="174" hidden="1" customWidth="1"/>
    <col min="42" max="43" width="4.5" style="174" hidden="1" customWidth="1"/>
    <col min="44" max="44" width="7.125" style="174" hidden="1" customWidth="1"/>
    <col min="45" max="45" width="4.25" style="174" hidden="1" customWidth="1"/>
    <col min="46" max="46" width="8.125" style="174" customWidth="1"/>
    <col min="47" max="47" width="4.25" style="174" hidden="1" customWidth="1"/>
    <col min="48" max="48" width="6.25" style="174" hidden="1" customWidth="1"/>
    <col min="49" max="49" width="4.5" style="174" hidden="1" customWidth="1"/>
    <col min="50" max="50" width="8.125" style="174" customWidth="1"/>
    <col min="51" max="52" width="4.5" style="174" hidden="1" customWidth="1"/>
    <col min="53" max="53" width="9" style="174" customWidth="1"/>
    <col min="54" max="58" width="4.5" style="174" hidden="1" customWidth="1"/>
    <col min="59" max="61" width="4.25" style="174" hidden="1" customWidth="1"/>
    <col min="62" max="62" width="8.125" style="174" customWidth="1"/>
    <col min="63" max="64" width="7.125" style="174" customWidth="1"/>
    <col min="65" max="66" width="4.25" style="174" hidden="1" customWidth="1"/>
    <col min="67" max="67" width="8.125" style="174" customWidth="1"/>
    <col min="68" max="73" width="4.5" style="174" hidden="1" customWidth="1"/>
    <col min="74" max="74" width="8.125" style="174" customWidth="1"/>
    <col min="75" max="75" width="4.25" style="174" hidden="1" customWidth="1"/>
    <col min="76" max="76" width="8.125" style="174" customWidth="1"/>
    <col min="77" max="77" width="3.875" style="174" hidden="1" customWidth="1"/>
    <col min="78" max="78" width="4.25" style="174" hidden="1" customWidth="1"/>
    <col min="79" max="79" width="8" style="174" customWidth="1"/>
    <col min="80" max="16384" width="12.625" style="174"/>
  </cols>
  <sheetData>
    <row r="1" spans="1:79" ht="18.75">
      <c r="A1" s="257" t="s">
        <v>172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7"/>
      <c r="AY1" s="257"/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48" t="s">
        <v>75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F2" s="248"/>
      <c r="BG2" s="248"/>
      <c r="BH2" s="248"/>
      <c r="BI2" s="248"/>
      <c r="BJ2" s="248"/>
      <c r="BK2" s="248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1"/>
      <c r="B3" s="248" t="s">
        <v>76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269" t="s">
        <v>106</v>
      </c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1"/>
      <c r="AD5" s="175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15" customHeight="1">
      <c r="A6" s="251" t="s">
        <v>78</v>
      </c>
      <c r="B6" s="259"/>
      <c r="C6" s="14"/>
      <c r="D6" s="262" t="s">
        <v>79</v>
      </c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3"/>
      <c r="BH6" s="263"/>
      <c r="BI6" s="263"/>
      <c r="BJ6" s="263"/>
      <c r="BK6" s="263"/>
      <c r="BL6" s="263"/>
      <c r="BM6" s="263"/>
      <c r="BN6" s="263"/>
      <c r="BO6" s="263"/>
      <c r="BP6" s="263"/>
      <c r="BQ6" s="263"/>
      <c r="BR6" s="263"/>
      <c r="BS6" s="263"/>
      <c r="BT6" s="263"/>
      <c r="BU6" s="263"/>
      <c r="BV6" s="263"/>
      <c r="BW6" s="263"/>
      <c r="BX6" s="263"/>
      <c r="BY6" s="1"/>
      <c r="BZ6" s="1"/>
      <c r="CA6" s="1"/>
    </row>
    <row r="7" spans="1:79" ht="159.75" customHeight="1">
      <c r="A7" s="270"/>
      <c r="B7" s="271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291" t="s">
        <v>107</v>
      </c>
      <c r="B8" s="292"/>
      <c r="C8" s="41"/>
      <c r="D8" s="16"/>
      <c r="E8" s="16"/>
      <c r="F8" s="16"/>
      <c r="G8" s="16"/>
      <c r="H8" s="16"/>
      <c r="I8" s="16"/>
      <c r="J8" s="16"/>
      <c r="K8" s="16"/>
      <c r="L8" s="16">
        <v>4</v>
      </c>
      <c r="M8" s="16"/>
      <c r="N8" s="16">
        <v>1.63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>
        <v>16.2</v>
      </c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53</v>
      </c>
      <c r="BB8" s="16"/>
      <c r="BC8" s="16"/>
      <c r="BD8" s="16"/>
      <c r="BE8" s="16"/>
      <c r="BF8" s="16"/>
      <c r="BG8" s="16"/>
      <c r="BH8" s="16"/>
      <c r="BI8" s="16"/>
      <c r="BJ8" s="16">
        <v>75</v>
      </c>
      <c r="BK8" s="16">
        <v>9.6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</row>
    <row r="9" spans="1:79">
      <c r="A9" s="293" t="s">
        <v>108</v>
      </c>
      <c r="B9" s="294"/>
      <c r="C9" s="16"/>
      <c r="D9" s="16"/>
      <c r="E9" s="16"/>
      <c r="F9" s="16">
        <v>1</v>
      </c>
      <c r="G9" s="16"/>
      <c r="H9" s="16"/>
      <c r="I9" s="16"/>
      <c r="J9" s="16">
        <v>73.7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</row>
    <row r="10" spans="1:79">
      <c r="A10" s="242" t="s">
        <v>109</v>
      </c>
      <c r="B10" s="267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2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8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>
        <v>50</v>
      </c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  <c r="CA10" s="1"/>
    </row>
    <row r="11" spans="1:79">
      <c r="A11" s="242" t="s">
        <v>71</v>
      </c>
      <c r="B11" s="267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  <c r="CA11" s="1"/>
    </row>
    <row r="12" spans="1:79">
      <c r="A12" s="242" t="s">
        <v>110</v>
      </c>
      <c r="B12" s="267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>
        <v>50</v>
      </c>
      <c r="BW12" s="16"/>
      <c r="BX12" s="16"/>
      <c r="BY12" s="17"/>
      <c r="BZ12" s="17"/>
      <c r="CA12" s="1"/>
    </row>
    <row r="13" spans="1:79">
      <c r="A13" s="242" t="s">
        <v>111</v>
      </c>
      <c r="B13" s="267"/>
      <c r="C13" s="16"/>
      <c r="D13" s="16"/>
      <c r="E13" s="16"/>
      <c r="F13" s="16"/>
      <c r="G13" s="16">
        <v>1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"/>
    </row>
    <row r="14" spans="1:79">
      <c r="A14" s="242"/>
      <c r="B14" s="26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</row>
    <row r="15" spans="1:79" hidden="1">
      <c r="A15" s="242"/>
      <c r="B15" s="267"/>
      <c r="C15" s="16"/>
      <c r="D15" s="16">
        <f t="shared" ref="D15:BZ15" si="0">SUM(D8:D14)</f>
        <v>0</v>
      </c>
      <c r="E15" s="16">
        <f t="shared" si="0"/>
        <v>0</v>
      </c>
      <c r="F15" s="16">
        <f t="shared" si="0"/>
        <v>1</v>
      </c>
      <c r="G15" s="16">
        <f t="shared" si="0"/>
        <v>1</v>
      </c>
      <c r="H15" s="16">
        <f t="shared" si="0"/>
        <v>0</v>
      </c>
      <c r="I15" s="16">
        <f t="shared" si="0"/>
        <v>0</v>
      </c>
      <c r="J15" s="16">
        <f t="shared" si="0"/>
        <v>73.7</v>
      </c>
      <c r="K15" s="16">
        <f t="shared" si="0"/>
        <v>0</v>
      </c>
      <c r="L15" s="16">
        <f t="shared" si="0"/>
        <v>4</v>
      </c>
      <c r="M15" s="16">
        <f t="shared" si="0"/>
        <v>0</v>
      </c>
      <c r="N15" s="16">
        <f t="shared" si="0"/>
        <v>3.63</v>
      </c>
      <c r="O15" s="16">
        <f t="shared" si="0"/>
        <v>0</v>
      </c>
      <c r="P15" s="16">
        <f t="shared" si="0"/>
        <v>0</v>
      </c>
      <c r="Q15" s="16">
        <f t="shared" si="0"/>
        <v>0</v>
      </c>
      <c r="R15" s="16">
        <f t="shared" si="0"/>
        <v>0</v>
      </c>
      <c r="S15" s="16">
        <f t="shared" si="0"/>
        <v>0</v>
      </c>
      <c r="T15" s="16">
        <f t="shared" si="0"/>
        <v>0</v>
      </c>
      <c r="U15" s="16">
        <f t="shared" si="0"/>
        <v>0</v>
      </c>
      <c r="V15" s="16">
        <f t="shared" si="0"/>
        <v>0</v>
      </c>
      <c r="W15" s="16">
        <f t="shared" si="0"/>
        <v>0</v>
      </c>
      <c r="X15" s="16">
        <f t="shared" si="0"/>
        <v>0</v>
      </c>
      <c r="Y15" s="16">
        <f t="shared" si="0"/>
        <v>0</v>
      </c>
      <c r="Z15" s="16">
        <f t="shared" si="0"/>
        <v>0</v>
      </c>
      <c r="AA15" s="16">
        <f t="shared" si="0"/>
        <v>0</v>
      </c>
      <c r="AB15" s="16">
        <f t="shared" si="0"/>
        <v>0</v>
      </c>
      <c r="AC15" s="16">
        <f t="shared" si="0"/>
        <v>0</v>
      </c>
      <c r="AD15" s="16">
        <f t="shared" si="0"/>
        <v>0</v>
      </c>
      <c r="AE15" s="16">
        <f t="shared" si="0"/>
        <v>0</v>
      </c>
      <c r="AF15" s="16">
        <f t="shared" si="0"/>
        <v>16.2</v>
      </c>
      <c r="AG15" s="16">
        <f t="shared" si="0"/>
        <v>0</v>
      </c>
      <c r="AH15" s="16">
        <f t="shared" si="0"/>
        <v>0</v>
      </c>
      <c r="AI15" s="16">
        <f t="shared" si="0"/>
        <v>0</v>
      </c>
      <c r="AJ15" s="16">
        <f t="shared" si="0"/>
        <v>0</v>
      </c>
      <c r="AK15" s="16">
        <f t="shared" si="0"/>
        <v>0</v>
      </c>
      <c r="AL15" s="16">
        <f t="shared" si="0"/>
        <v>0</v>
      </c>
      <c r="AM15" s="16">
        <f t="shared" si="0"/>
        <v>0</v>
      </c>
      <c r="AN15" s="16">
        <f t="shared" si="0"/>
        <v>0</v>
      </c>
      <c r="AO15" s="16">
        <f t="shared" si="0"/>
        <v>0</v>
      </c>
      <c r="AP15" s="16">
        <f t="shared" si="0"/>
        <v>0</v>
      </c>
      <c r="AQ15" s="16">
        <f t="shared" si="0"/>
        <v>0</v>
      </c>
      <c r="AR15" s="16">
        <f t="shared" si="0"/>
        <v>0</v>
      </c>
      <c r="AS15" s="16">
        <f t="shared" si="0"/>
        <v>0</v>
      </c>
      <c r="AT15" s="16">
        <f t="shared" si="0"/>
        <v>5</v>
      </c>
      <c r="AU15" s="16">
        <f t="shared" si="0"/>
        <v>0</v>
      </c>
      <c r="AV15" s="16">
        <f t="shared" si="0"/>
        <v>0</v>
      </c>
      <c r="AW15" s="16">
        <f t="shared" si="0"/>
        <v>0</v>
      </c>
      <c r="AX15" s="16">
        <f t="shared" si="0"/>
        <v>8</v>
      </c>
      <c r="AY15" s="16">
        <f t="shared" si="0"/>
        <v>0</v>
      </c>
      <c r="AZ15" s="16">
        <f t="shared" si="0"/>
        <v>0</v>
      </c>
      <c r="BA15" s="16">
        <f t="shared" si="0"/>
        <v>53</v>
      </c>
      <c r="BB15" s="16">
        <f t="shared" si="0"/>
        <v>0</v>
      </c>
      <c r="BC15" s="16">
        <f t="shared" si="0"/>
        <v>0</v>
      </c>
      <c r="BD15" s="16">
        <f t="shared" si="0"/>
        <v>0</v>
      </c>
      <c r="BE15" s="16">
        <f t="shared" si="0"/>
        <v>0</v>
      </c>
      <c r="BF15" s="16">
        <f t="shared" si="0"/>
        <v>0</v>
      </c>
      <c r="BG15" s="16">
        <f t="shared" si="0"/>
        <v>0</v>
      </c>
      <c r="BH15" s="16">
        <f t="shared" si="0"/>
        <v>0</v>
      </c>
      <c r="BI15" s="16">
        <f t="shared" si="0"/>
        <v>0</v>
      </c>
      <c r="BJ15" s="16">
        <f t="shared" si="0"/>
        <v>75</v>
      </c>
      <c r="BK15" s="16">
        <f t="shared" si="0"/>
        <v>9.6</v>
      </c>
      <c r="BL15" s="16">
        <f t="shared" si="0"/>
        <v>10</v>
      </c>
      <c r="BM15" s="16">
        <f t="shared" si="0"/>
        <v>0</v>
      </c>
      <c r="BN15" s="16">
        <f t="shared" si="0"/>
        <v>0</v>
      </c>
      <c r="BO15" s="16">
        <f t="shared" si="0"/>
        <v>50</v>
      </c>
      <c r="BP15" s="16">
        <f t="shared" si="0"/>
        <v>0</v>
      </c>
      <c r="BQ15" s="16">
        <f t="shared" si="0"/>
        <v>0</v>
      </c>
      <c r="BR15" s="16">
        <f t="shared" si="0"/>
        <v>0</v>
      </c>
      <c r="BS15" s="16">
        <f t="shared" si="0"/>
        <v>0</v>
      </c>
      <c r="BT15" s="16">
        <f t="shared" si="0"/>
        <v>0</v>
      </c>
      <c r="BU15" s="16">
        <f t="shared" si="0"/>
        <v>0</v>
      </c>
      <c r="BV15" s="16">
        <f t="shared" si="0"/>
        <v>50</v>
      </c>
      <c r="BW15" s="16">
        <f t="shared" si="0"/>
        <v>0</v>
      </c>
      <c r="BX15" s="16">
        <f t="shared" si="0"/>
        <v>60</v>
      </c>
      <c r="BY15" s="17">
        <f t="shared" si="0"/>
        <v>0</v>
      </c>
      <c r="BZ15" s="17">
        <f t="shared" si="0"/>
        <v>0</v>
      </c>
      <c r="CA15" s="1"/>
    </row>
    <row r="16" spans="1:79" ht="15" hidden="1" customHeight="1">
      <c r="A16" s="243" t="s">
        <v>85</v>
      </c>
      <c r="B16" s="264"/>
      <c r="C16" s="16">
        <f>C17</f>
        <v>194</v>
      </c>
      <c r="D16" s="16">
        <f t="shared" ref="D16:BO16" si="1">C16</f>
        <v>194</v>
      </c>
      <c r="E16" s="16">
        <f t="shared" si="1"/>
        <v>194</v>
      </c>
      <c r="F16" s="16">
        <f t="shared" si="1"/>
        <v>194</v>
      </c>
      <c r="G16" s="16">
        <f t="shared" si="1"/>
        <v>194</v>
      </c>
      <c r="H16" s="16">
        <f t="shared" si="1"/>
        <v>194</v>
      </c>
      <c r="I16" s="16">
        <f t="shared" si="1"/>
        <v>194</v>
      </c>
      <c r="J16" s="16">
        <f t="shared" si="1"/>
        <v>194</v>
      </c>
      <c r="K16" s="16">
        <f t="shared" si="1"/>
        <v>194</v>
      </c>
      <c r="L16" s="16">
        <f t="shared" si="1"/>
        <v>194</v>
      </c>
      <c r="M16" s="16">
        <f t="shared" si="1"/>
        <v>194</v>
      </c>
      <c r="N16" s="16">
        <f t="shared" si="1"/>
        <v>194</v>
      </c>
      <c r="O16" s="16">
        <f t="shared" si="1"/>
        <v>194</v>
      </c>
      <c r="P16" s="16">
        <f t="shared" si="1"/>
        <v>194</v>
      </c>
      <c r="Q16" s="16">
        <f t="shared" si="1"/>
        <v>194</v>
      </c>
      <c r="R16" s="16">
        <f t="shared" si="1"/>
        <v>194</v>
      </c>
      <c r="S16" s="16">
        <f t="shared" si="1"/>
        <v>194</v>
      </c>
      <c r="T16" s="16">
        <f t="shared" si="1"/>
        <v>194</v>
      </c>
      <c r="U16" s="16">
        <f t="shared" si="1"/>
        <v>194</v>
      </c>
      <c r="V16" s="16">
        <f t="shared" si="1"/>
        <v>194</v>
      </c>
      <c r="W16" s="16">
        <f t="shared" si="1"/>
        <v>194</v>
      </c>
      <c r="X16" s="16">
        <f t="shared" si="1"/>
        <v>194</v>
      </c>
      <c r="Y16" s="16">
        <f t="shared" si="1"/>
        <v>194</v>
      </c>
      <c r="Z16" s="16">
        <f t="shared" si="1"/>
        <v>194</v>
      </c>
      <c r="AA16" s="16">
        <f t="shared" si="1"/>
        <v>194</v>
      </c>
      <c r="AB16" s="16">
        <f t="shared" si="1"/>
        <v>194</v>
      </c>
      <c r="AC16" s="16">
        <f t="shared" si="1"/>
        <v>194</v>
      </c>
      <c r="AD16" s="16">
        <f t="shared" si="1"/>
        <v>194</v>
      </c>
      <c r="AE16" s="16">
        <f t="shared" si="1"/>
        <v>194</v>
      </c>
      <c r="AF16" s="16">
        <f t="shared" si="1"/>
        <v>194</v>
      </c>
      <c r="AG16" s="16">
        <f t="shared" si="1"/>
        <v>194</v>
      </c>
      <c r="AH16" s="16">
        <f t="shared" si="1"/>
        <v>194</v>
      </c>
      <c r="AI16" s="16">
        <f t="shared" si="1"/>
        <v>194</v>
      </c>
      <c r="AJ16" s="16">
        <f t="shared" si="1"/>
        <v>194</v>
      </c>
      <c r="AK16" s="16">
        <f t="shared" si="1"/>
        <v>194</v>
      </c>
      <c r="AL16" s="16">
        <f t="shared" si="1"/>
        <v>194</v>
      </c>
      <c r="AM16" s="16">
        <f t="shared" si="1"/>
        <v>194</v>
      </c>
      <c r="AN16" s="16">
        <f t="shared" si="1"/>
        <v>194</v>
      </c>
      <c r="AO16" s="16">
        <f t="shared" si="1"/>
        <v>194</v>
      </c>
      <c r="AP16" s="16">
        <f t="shared" si="1"/>
        <v>194</v>
      </c>
      <c r="AQ16" s="16">
        <f t="shared" si="1"/>
        <v>194</v>
      </c>
      <c r="AR16" s="16">
        <f t="shared" si="1"/>
        <v>194</v>
      </c>
      <c r="AS16" s="16">
        <f t="shared" si="1"/>
        <v>194</v>
      </c>
      <c r="AT16" s="16">
        <f t="shared" si="1"/>
        <v>194</v>
      </c>
      <c r="AU16" s="16">
        <f t="shared" si="1"/>
        <v>194</v>
      </c>
      <c r="AV16" s="16">
        <f t="shared" si="1"/>
        <v>194</v>
      </c>
      <c r="AW16" s="16">
        <f t="shared" si="1"/>
        <v>194</v>
      </c>
      <c r="AX16" s="16">
        <f t="shared" si="1"/>
        <v>194</v>
      </c>
      <c r="AY16" s="16">
        <f t="shared" si="1"/>
        <v>194</v>
      </c>
      <c r="AZ16" s="16">
        <f t="shared" si="1"/>
        <v>194</v>
      </c>
      <c r="BA16" s="16">
        <f t="shared" si="1"/>
        <v>194</v>
      </c>
      <c r="BB16" s="16">
        <f t="shared" si="1"/>
        <v>194</v>
      </c>
      <c r="BC16" s="16">
        <f t="shared" si="1"/>
        <v>194</v>
      </c>
      <c r="BD16" s="16">
        <f t="shared" si="1"/>
        <v>194</v>
      </c>
      <c r="BE16" s="16">
        <f t="shared" si="1"/>
        <v>194</v>
      </c>
      <c r="BF16" s="16">
        <f t="shared" si="1"/>
        <v>194</v>
      </c>
      <c r="BG16" s="16">
        <f t="shared" si="1"/>
        <v>194</v>
      </c>
      <c r="BH16" s="16">
        <f t="shared" si="1"/>
        <v>194</v>
      </c>
      <c r="BI16" s="16">
        <f t="shared" si="1"/>
        <v>194</v>
      </c>
      <c r="BJ16" s="16">
        <f t="shared" si="1"/>
        <v>194</v>
      </c>
      <c r="BK16" s="16">
        <f t="shared" si="1"/>
        <v>194</v>
      </c>
      <c r="BL16" s="16">
        <f t="shared" si="1"/>
        <v>194</v>
      </c>
      <c r="BM16" s="16">
        <f t="shared" si="1"/>
        <v>194</v>
      </c>
      <c r="BN16" s="16">
        <f t="shared" si="1"/>
        <v>194</v>
      </c>
      <c r="BO16" s="16">
        <f t="shared" si="1"/>
        <v>194</v>
      </c>
      <c r="BP16" s="16">
        <f t="shared" ref="BP16:BZ16" si="2">BO16</f>
        <v>194</v>
      </c>
      <c r="BQ16" s="16">
        <f t="shared" si="2"/>
        <v>194</v>
      </c>
      <c r="BR16" s="16">
        <f t="shared" si="2"/>
        <v>194</v>
      </c>
      <c r="BS16" s="16">
        <f t="shared" si="2"/>
        <v>194</v>
      </c>
      <c r="BT16" s="16">
        <f t="shared" si="2"/>
        <v>194</v>
      </c>
      <c r="BU16" s="16">
        <f t="shared" si="2"/>
        <v>194</v>
      </c>
      <c r="BV16" s="16">
        <f t="shared" si="2"/>
        <v>194</v>
      </c>
      <c r="BW16" s="16">
        <f t="shared" si="2"/>
        <v>194</v>
      </c>
      <c r="BX16" s="16">
        <f t="shared" si="2"/>
        <v>194</v>
      </c>
      <c r="BY16" s="20">
        <f t="shared" si="2"/>
        <v>194</v>
      </c>
      <c r="BZ16" s="20">
        <f t="shared" si="2"/>
        <v>194</v>
      </c>
      <c r="CA16" s="1"/>
    </row>
    <row r="17" spans="1:79" ht="15" customHeight="1" thickBot="1">
      <c r="A17" s="239" t="s">
        <v>85</v>
      </c>
      <c r="B17" s="265"/>
      <c r="C17" s="180">
        <v>194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7"/>
      <c r="BZ17" s="17"/>
      <c r="CA17" s="1"/>
    </row>
    <row r="18" spans="1:79" ht="15.75" thickTop="1">
      <c r="A18" s="239" t="s">
        <v>86</v>
      </c>
      <c r="B18" s="265"/>
      <c r="C18" s="22"/>
      <c r="D18" s="23">
        <f t="shared" ref="D18:E18" si="3">D15*D16/1000</f>
        <v>0</v>
      </c>
      <c r="E18" s="23">
        <f t="shared" si="3"/>
        <v>0</v>
      </c>
      <c r="F18" s="39">
        <f t="shared" ref="F18:G18" si="4">F15*F16</f>
        <v>194</v>
      </c>
      <c r="G18" s="25">
        <f t="shared" si="4"/>
        <v>194</v>
      </c>
      <c r="H18" s="25">
        <f t="shared" ref="H18:J18" si="5">H15*H16/1000</f>
        <v>0</v>
      </c>
      <c r="I18" s="25">
        <f t="shared" si="5"/>
        <v>0</v>
      </c>
      <c r="J18" s="25">
        <f t="shared" si="5"/>
        <v>14.297800000000001</v>
      </c>
      <c r="K18" s="25">
        <f>K15*K16</f>
        <v>0</v>
      </c>
      <c r="L18" s="25">
        <f t="shared" ref="L18:BZ18" si="6">L15*L16/1000</f>
        <v>0.77600000000000002</v>
      </c>
      <c r="M18" s="25">
        <f t="shared" si="6"/>
        <v>0</v>
      </c>
      <c r="N18" s="25">
        <f t="shared" si="6"/>
        <v>0.70420000000000005</v>
      </c>
      <c r="O18" s="25">
        <f t="shared" si="6"/>
        <v>0</v>
      </c>
      <c r="P18" s="25">
        <f t="shared" si="6"/>
        <v>0</v>
      </c>
      <c r="Q18" s="25">
        <f t="shared" si="6"/>
        <v>0</v>
      </c>
      <c r="R18" s="25">
        <f t="shared" si="6"/>
        <v>0</v>
      </c>
      <c r="S18" s="25">
        <f t="shared" si="6"/>
        <v>0</v>
      </c>
      <c r="T18" s="25">
        <f t="shared" si="6"/>
        <v>0</v>
      </c>
      <c r="U18" s="25">
        <f t="shared" si="6"/>
        <v>0</v>
      </c>
      <c r="V18" s="25">
        <f t="shared" si="6"/>
        <v>0</v>
      </c>
      <c r="W18" s="25">
        <f t="shared" si="6"/>
        <v>0</v>
      </c>
      <c r="X18" s="25">
        <f t="shared" si="6"/>
        <v>0</v>
      </c>
      <c r="Y18" s="25">
        <f t="shared" si="6"/>
        <v>0</v>
      </c>
      <c r="Z18" s="25">
        <f t="shared" si="6"/>
        <v>0</v>
      </c>
      <c r="AA18" s="25">
        <f t="shared" si="6"/>
        <v>0</v>
      </c>
      <c r="AB18" s="25">
        <f t="shared" si="6"/>
        <v>0</v>
      </c>
      <c r="AC18" s="25">
        <f t="shared" si="6"/>
        <v>0</v>
      </c>
      <c r="AD18" s="25">
        <f t="shared" si="6"/>
        <v>0</v>
      </c>
      <c r="AE18" s="25">
        <f t="shared" si="6"/>
        <v>0</v>
      </c>
      <c r="AF18" s="25">
        <f t="shared" si="6"/>
        <v>3.1427999999999998</v>
      </c>
      <c r="AG18" s="25">
        <f t="shared" si="6"/>
        <v>0</v>
      </c>
      <c r="AH18" s="25">
        <f t="shared" si="6"/>
        <v>0</v>
      </c>
      <c r="AI18" s="25">
        <f t="shared" si="6"/>
        <v>0</v>
      </c>
      <c r="AJ18" s="25">
        <f t="shared" si="6"/>
        <v>0</v>
      </c>
      <c r="AK18" s="25">
        <f t="shared" si="6"/>
        <v>0</v>
      </c>
      <c r="AL18" s="25">
        <f t="shared" si="6"/>
        <v>0</v>
      </c>
      <c r="AM18" s="25">
        <f t="shared" si="6"/>
        <v>0</v>
      </c>
      <c r="AN18" s="25">
        <f t="shared" si="6"/>
        <v>0</v>
      </c>
      <c r="AO18" s="25">
        <f t="shared" si="6"/>
        <v>0</v>
      </c>
      <c r="AP18" s="25">
        <f t="shared" si="6"/>
        <v>0</v>
      </c>
      <c r="AQ18" s="25">
        <f t="shared" si="6"/>
        <v>0</v>
      </c>
      <c r="AR18" s="25">
        <f t="shared" si="6"/>
        <v>0</v>
      </c>
      <c r="AS18" s="25">
        <f t="shared" si="6"/>
        <v>0</v>
      </c>
      <c r="AT18" s="25">
        <f t="shared" si="6"/>
        <v>0.97</v>
      </c>
      <c r="AU18" s="25">
        <f t="shared" si="6"/>
        <v>0</v>
      </c>
      <c r="AV18" s="25">
        <f t="shared" si="6"/>
        <v>0</v>
      </c>
      <c r="AW18" s="25">
        <f t="shared" si="6"/>
        <v>0</v>
      </c>
      <c r="AX18" s="25">
        <f t="shared" si="6"/>
        <v>1.552</v>
      </c>
      <c r="AY18" s="25">
        <f t="shared" si="6"/>
        <v>0</v>
      </c>
      <c r="AZ18" s="25">
        <f t="shared" si="6"/>
        <v>0</v>
      </c>
      <c r="BA18" s="25">
        <f t="shared" si="6"/>
        <v>10.282</v>
      </c>
      <c r="BB18" s="25">
        <f t="shared" si="6"/>
        <v>0</v>
      </c>
      <c r="BC18" s="25">
        <f t="shared" si="6"/>
        <v>0</v>
      </c>
      <c r="BD18" s="25">
        <f t="shared" si="6"/>
        <v>0</v>
      </c>
      <c r="BE18" s="25">
        <f t="shared" si="6"/>
        <v>0</v>
      </c>
      <c r="BF18" s="25">
        <f t="shared" si="6"/>
        <v>0</v>
      </c>
      <c r="BG18" s="25">
        <f t="shared" si="6"/>
        <v>0</v>
      </c>
      <c r="BH18" s="25">
        <f t="shared" si="6"/>
        <v>0</v>
      </c>
      <c r="BI18" s="25">
        <f t="shared" si="6"/>
        <v>0</v>
      </c>
      <c r="BJ18" s="25">
        <f t="shared" si="6"/>
        <v>14.55</v>
      </c>
      <c r="BK18" s="25">
        <f t="shared" si="6"/>
        <v>1.8624000000000001</v>
      </c>
      <c r="BL18" s="25">
        <f t="shared" si="6"/>
        <v>1.94</v>
      </c>
      <c r="BM18" s="25">
        <f t="shared" si="6"/>
        <v>0</v>
      </c>
      <c r="BN18" s="25">
        <f t="shared" si="6"/>
        <v>0</v>
      </c>
      <c r="BO18" s="25">
        <f t="shared" si="6"/>
        <v>9.6999999999999993</v>
      </c>
      <c r="BP18" s="25">
        <f t="shared" si="6"/>
        <v>0</v>
      </c>
      <c r="BQ18" s="25">
        <f t="shared" si="6"/>
        <v>0</v>
      </c>
      <c r="BR18" s="25">
        <f t="shared" si="6"/>
        <v>0</v>
      </c>
      <c r="BS18" s="25">
        <f t="shared" si="6"/>
        <v>0</v>
      </c>
      <c r="BT18" s="25">
        <f t="shared" si="6"/>
        <v>0</v>
      </c>
      <c r="BU18" s="25">
        <f t="shared" si="6"/>
        <v>0</v>
      </c>
      <c r="BV18" s="25">
        <f t="shared" si="6"/>
        <v>9.6999999999999993</v>
      </c>
      <c r="BW18" s="25">
        <f t="shared" si="6"/>
        <v>0</v>
      </c>
      <c r="BX18" s="25">
        <f t="shared" si="6"/>
        <v>11.64</v>
      </c>
      <c r="BY18" s="23">
        <f t="shared" si="6"/>
        <v>0</v>
      </c>
      <c r="BZ18" s="23">
        <f t="shared" si="6"/>
        <v>0</v>
      </c>
      <c r="CA18" s="1"/>
    </row>
    <row r="19" spans="1:79">
      <c r="A19" s="239" t="s">
        <v>74</v>
      </c>
      <c r="B19" s="265"/>
      <c r="C19" s="22"/>
      <c r="D19" s="26">
        <f>ССЫЛКИ!B3</f>
        <v>85</v>
      </c>
      <c r="E19" s="26">
        <f>ССЫЛКИ!C3</f>
        <v>21</v>
      </c>
      <c r="F19" s="26">
        <f>ССЫЛКИ!D3</f>
        <v>21</v>
      </c>
      <c r="G19" s="26">
        <f>ССЫЛКИ!E3</f>
        <v>6</v>
      </c>
      <c r="H19" s="26">
        <f>ССЫЛКИ!F3</f>
        <v>400</v>
      </c>
      <c r="I19" s="26">
        <f>ССЫЛКИ!G3</f>
        <v>140</v>
      </c>
      <c r="J19" s="26">
        <f>ССЫЛКИ!H3</f>
        <v>85</v>
      </c>
      <c r="K19" s="26">
        <f>ССЫЛКИ!I3</f>
        <v>21</v>
      </c>
      <c r="L19" s="26">
        <f>ССЫЛКИ!J3</f>
        <v>140</v>
      </c>
      <c r="M19" s="26">
        <f>ССЫЛКИ!K3</f>
        <v>50</v>
      </c>
      <c r="N19" s="26">
        <f>ССЫЛКИ!L3</f>
        <v>10</v>
      </c>
      <c r="O19" s="26">
        <f>ССЫЛКИ!M3</f>
        <v>240</v>
      </c>
      <c r="P19" s="26">
        <f>ССЫЛКИ!N3</f>
        <v>550</v>
      </c>
      <c r="Q19" s="26">
        <f>ССЫЛКИ!O3</f>
        <v>6</v>
      </c>
      <c r="R19" s="26">
        <f>ССЫЛКИ!P3</f>
        <v>157</v>
      </c>
      <c r="S19" s="26">
        <f>ССЫЛКИ!Q3</f>
        <v>10</v>
      </c>
      <c r="T19" s="26">
        <f>ССЫЛКИ!R3</f>
        <v>140</v>
      </c>
      <c r="U19" s="26">
        <f>ССЫЛКИ!S3</f>
        <v>100</v>
      </c>
      <c r="V19" s="26">
        <f>ССЫЛКИ!T3</f>
        <v>120</v>
      </c>
      <c r="W19" s="26">
        <f>ССЫЛКИ!U3</f>
        <v>120</v>
      </c>
      <c r="X19" s="26">
        <f>ССЫЛКИ!V3</f>
        <v>80</v>
      </c>
      <c r="Y19" s="26">
        <f>ССЫЛКИ!W3</f>
        <v>30</v>
      </c>
      <c r="Z19" s="26">
        <f>ССЫЛКИ!X3</f>
        <v>55</v>
      </c>
      <c r="AA19" s="26">
        <f>ССЫЛКИ!Y3</f>
        <v>60</v>
      </c>
      <c r="AB19" s="26">
        <f>ССЫЛКИ!Z3</f>
        <v>70</v>
      </c>
      <c r="AC19" s="26">
        <f>ССЫЛКИ!AA3</f>
        <v>165</v>
      </c>
      <c r="AD19" s="26">
        <f>ССЫЛКИ!AB3</f>
        <v>180</v>
      </c>
      <c r="AE19" s="26">
        <f>ССЫЛКИ!AC3</f>
        <v>260</v>
      </c>
      <c r="AF19" s="26">
        <f>ССЫЛКИ!AD3</f>
        <v>55</v>
      </c>
      <c r="AG19" s="26">
        <f>ССЫЛКИ!AE3</f>
        <v>90</v>
      </c>
      <c r="AH19" s="26">
        <f>ССЫЛКИ!AF3</f>
        <v>45</v>
      </c>
      <c r="AI19" s="26">
        <f>ССЫЛКИ!AG3</f>
        <v>45</v>
      </c>
      <c r="AJ19" s="26">
        <f>ССЫЛКИ!AH3</f>
        <v>52</v>
      </c>
      <c r="AK19" s="26">
        <f>ССЫЛКИ!AI3</f>
        <v>50</v>
      </c>
      <c r="AL19" s="26">
        <f>ССЫЛКИ!AJ3</f>
        <v>55</v>
      </c>
      <c r="AM19" s="26">
        <f>ССЫЛКИ!AK3</f>
        <v>60</v>
      </c>
      <c r="AN19" s="26">
        <f>ССЫЛКИ!AL3</f>
        <v>60</v>
      </c>
      <c r="AO19" s="26">
        <f>ССЫЛКИ!AM3</f>
        <v>50</v>
      </c>
      <c r="AP19" s="26">
        <f>ССЫЛКИ!AN3</f>
        <v>110</v>
      </c>
      <c r="AQ19" s="26">
        <f>ССЫЛКИ!AO3</f>
        <v>170</v>
      </c>
      <c r="AR19" s="26">
        <f>ССЫЛКИ!AP3</f>
        <v>200</v>
      </c>
      <c r="AS19" s="26">
        <f>ССЫЛКИ!AQ3</f>
        <v>80</v>
      </c>
      <c r="AT19" s="26">
        <f>ССЫЛКИ!AR3</f>
        <v>600</v>
      </c>
      <c r="AU19" s="26">
        <f>ССЫЛКИ!AS3</f>
        <v>60</v>
      </c>
      <c r="AV19" s="26">
        <f>ССЫЛКИ!AT3</f>
        <v>75</v>
      </c>
      <c r="AW19" s="26">
        <f>ССЫЛКИ!AU3</f>
        <v>155</v>
      </c>
      <c r="AX19" s="26">
        <f>ССЫЛКИ!AV3</f>
        <v>274</v>
      </c>
      <c r="AY19" s="26">
        <f>ССЫЛКИ!AW3</f>
        <v>450</v>
      </c>
      <c r="AZ19" s="26">
        <f>ССЫЛКИ!AX3</f>
        <v>325</v>
      </c>
      <c r="BA19" s="26">
        <f>ССЫЛКИ!AY3</f>
        <v>180</v>
      </c>
      <c r="BB19" s="26">
        <f>ССЫЛКИ!AZ3</f>
        <v>320</v>
      </c>
      <c r="BC19" s="26">
        <f>ССЫЛКИ!BA3</f>
        <v>350</v>
      </c>
      <c r="BD19" s="26">
        <f>ССЫЛКИ!BB3</f>
        <v>300</v>
      </c>
      <c r="BE19" s="26">
        <f>ССЫЛКИ!BC3</f>
        <v>120</v>
      </c>
      <c r="BF19" s="26">
        <f>ССЫЛКИ!BD3</f>
        <v>220</v>
      </c>
      <c r="BG19" s="26">
        <f>ССЫЛКИ!BE3</f>
        <v>20</v>
      </c>
      <c r="BH19" s="26">
        <f>ССЫЛКИ!BF3</f>
        <v>21</v>
      </c>
      <c r="BI19" s="26">
        <f>ССЫЛКИ!BG3</f>
        <v>21</v>
      </c>
      <c r="BJ19" s="26">
        <f>ССЫЛКИ!BH3</f>
        <v>35</v>
      </c>
      <c r="BK19" s="26">
        <f>ССЫЛКИ!BI3</f>
        <v>22</v>
      </c>
      <c r="BL19" s="26">
        <f>ССЫЛКИ!BJ3</f>
        <v>28</v>
      </c>
      <c r="BM19" s="26">
        <f>ССЫЛКИ!BK3</f>
        <v>50</v>
      </c>
      <c r="BN19" s="26">
        <f>ССЫЛКИ!BL3</f>
        <v>40</v>
      </c>
      <c r="BO19" s="26">
        <f>ССЫЛКИ!BM3</f>
        <v>30</v>
      </c>
      <c r="BP19" s="26">
        <f>ССЫЛКИ!BN3</f>
        <v>175</v>
      </c>
      <c r="BQ19" s="26">
        <f>ССЫЛКИ!BO3</f>
        <v>160</v>
      </c>
      <c r="BR19" s="26">
        <f>ССЫЛКИ!BP3</f>
        <v>100</v>
      </c>
      <c r="BS19" s="26">
        <f>ССЫЛКИ!BQ3</f>
        <v>120</v>
      </c>
      <c r="BT19" s="26">
        <f>ССЫЛКИ!BR3</f>
        <v>160</v>
      </c>
      <c r="BU19" s="26">
        <f>ССЫЛКИ!BS3</f>
        <v>100</v>
      </c>
      <c r="BV19" s="26">
        <f>ССЫЛКИ!BT3</f>
        <v>90</v>
      </c>
      <c r="BW19" s="26">
        <f>ССЫЛКИ!BU3</f>
        <v>0</v>
      </c>
      <c r="BX19" s="26">
        <f>ССЫЛКИ!BV3</f>
        <v>40</v>
      </c>
      <c r="BY19" s="26">
        <f>ССЫЛКИ!BW3</f>
        <v>210</v>
      </c>
      <c r="BZ19" s="26">
        <f>ССЫЛКИ!BX3</f>
        <v>8</v>
      </c>
      <c r="CA19" s="1"/>
    </row>
    <row r="20" spans="1:79">
      <c r="A20" s="239" t="s">
        <v>87</v>
      </c>
      <c r="B20" s="265"/>
      <c r="C20" s="27">
        <f>SUM(D20:BZ20)</f>
        <v>11834</v>
      </c>
      <c r="D20" s="28">
        <f t="shared" ref="D20:BZ20" si="7">D18*D19</f>
        <v>0</v>
      </c>
      <c r="E20" s="28">
        <f t="shared" si="7"/>
        <v>0</v>
      </c>
      <c r="F20" s="39">
        <f t="shared" si="7"/>
        <v>4074</v>
      </c>
      <c r="G20" s="25">
        <f t="shared" si="7"/>
        <v>1164</v>
      </c>
      <c r="H20" s="25">
        <f t="shared" si="7"/>
        <v>0</v>
      </c>
      <c r="I20" s="25">
        <f t="shared" si="7"/>
        <v>0</v>
      </c>
      <c r="J20" s="25">
        <f t="shared" si="7"/>
        <v>1215.3130000000001</v>
      </c>
      <c r="K20" s="25">
        <f t="shared" si="7"/>
        <v>0</v>
      </c>
      <c r="L20" s="25">
        <f t="shared" si="7"/>
        <v>108.64</v>
      </c>
      <c r="M20" s="25">
        <f t="shared" si="7"/>
        <v>0</v>
      </c>
      <c r="N20" s="25">
        <f t="shared" si="7"/>
        <v>7.0419999999999998</v>
      </c>
      <c r="O20" s="25">
        <f t="shared" si="7"/>
        <v>0</v>
      </c>
      <c r="P20" s="25">
        <f t="shared" si="7"/>
        <v>0</v>
      </c>
      <c r="Q20" s="25">
        <f t="shared" si="7"/>
        <v>0</v>
      </c>
      <c r="R20" s="25">
        <f t="shared" si="7"/>
        <v>0</v>
      </c>
      <c r="S20" s="25">
        <f t="shared" si="7"/>
        <v>0</v>
      </c>
      <c r="T20" s="25">
        <f t="shared" si="7"/>
        <v>0</v>
      </c>
      <c r="U20" s="25">
        <f t="shared" si="7"/>
        <v>0</v>
      </c>
      <c r="V20" s="25">
        <f t="shared" si="7"/>
        <v>0</v>
      </c>
      <c r="W20" s="25">
        <f t="shared" si="7"/>
        <v>0</v>
      </c>
      <c r="X20" s="25">
        <f t="shared" si="7"/>
        <v>0</v>
      </c>
      <c r="Y20" s="25">
        <f t="shared" si="7"/>
        <v>0</v>
      </c>
      <c r="Z20" s="25">
        <f t="shared" si="7"/>
        <v>0</v>
      </c>
      <c r="AA20" s="25">
        <f t="shared" si="7"/>
        <v>0</v>
      </c>
      <c r="AB20" s="25">
        <f t="shared" si="7"/>
        <v>0</v>
      </c>
      <c r="AC20" s="25">
        <f t="shared" si="7"/>
        <v>0</v>
      </c>
      <c r="AD20" s="25">
        <f t="shared" si="7"/>
        <v>0</v>
      </c>
      <c r="AE20" s="25">
        <f t="shared" si="7"/>
        <v>0</v>
      </c>
      <c r="AF20" s="25">
        <f t="shared" si="7"/>
        <v>172.85400000000001</v>
      </c>
      <c r="AG20" s="25">
        <f t="shared" si="7"/>
        <v>0</v>
      </c>
      <c r="AH20" s="25">
        <f t="shared" si="7"/>
        <v>0</v>
      </c>
      <c r="AI20" s="25">
        <f t="shared" si="7"/>
        <v>0</v>
      </c>
      <c r="AJ20" s="25">
        <f t="shared" si="7"/>
        <v>0</v>
      </c>
      <c r="AK20" s="25">
        <f t="shared" si="7"/>
        <v>0</v>
      </c>
      <c r="AL20" s="25">
        <f t="shared" si="7"/>
        <v>0</v>
      </c>
      <c r="AM20" s="25">
        <f t="shared" si="7"/>
        <v>0</v>
      </c>
      <c r="AN20" s="25">
        <f t="shared" si="7"/>
        <v>0</v>
      </c>
      <c r="AO20" s="25">
        <f t="shared" si="7"/>
        <v>0</v>
      </c>
      <c r="AP20" s="25">
        <f t="shared" si="7"/>
        <v>0</v>
      </c>
      <c r="AQ20" s="25">
        <f t="shared" si="7"/>
        <v>0</v>
      </c>
      <c r="AR20" s="25">
        <f t="shared" si="7"/>
        <v>0</v>
      </c>
      <c r="AS20" s="25">
        <f t="shared" si="7"/>
        <v>0</v>
      </c>
      <c r="AT20" s="25">
        <f t="shared" si="7"/>
        <v>582</v>
      </c>
      <c r="AU20" s="25">
        <f t="shared" si="7"/>
        <v>0</v>
      </c>
      <c r="AV20" s="25">
        <f t="shared" si="7"/>
        <v>0</v>
      </c>
      <c r="AW20" s="25">
        <f t="shared" si="7"/>
        <v>0</v>
      </c>
      <c r="AX20" s="25">
        <f t="shared" si="7"/>
        <v>425.24799999999999</v>
      </c>
      <c r="AY20" s="25">
        <f t="shared" si="7"/>
        <v>0</v>
      </c>
      <c r="AZ20" s="25">
        <f t="shared" si="7"/>
        <v>0</v>
      </c>
      <c r="BA20" s="25">
        <f t="shared" si="7"/>
        <v>1850.76</v>
      </c>
      <c r="BB20" s="25">
        <f t="shared" si="7"/>
        <v>0</v>
      </c>
      <c r="BC20" s="25">
        <f t="shared" si="7"/>
        <v>0</v>
      </c>
      <c r="BD20" s="25">
        <f t="shared" si="7"/>
        <v>0</v>
      </c>
      <c r="BE20" s="25">
        <f t="shared" si="7"/>
        <v>0</v>
      </c>
      <c r="BF20" s="25">
        <f t="shared" si="7"/>
        <v>0</v>
      </c>
      <c r="BG20" s="25">
        <f t="shared" si="7"/>
        <v>0</v>
      </c>
      <c r="BH20" s="25">
        <f t="shared" si="7"/>
        <v>0</v>
      </c>
      <c r="BI20" s="25">
        <f t="shared" si="7"/>
        <v>0</v>
      </c>
      <c r="BJ20" s="25">
        <f t="shared" si="7"/>
        <v>509.25</v>
      </c>
      <c r="BK20" s="25">
        <f t="shared" si="7"/>
        <v>40.972799999999999</v>
      </c>
      <c r="BL20" s="25">
        <f t="shared" si="7"/>
        <v>54.32</v>
      </c>
      <c r="BM20" s="25">
        <f t="shared" si="7"/>
        <v>0</v>
      </c>
      <c r="BN20" s="25">
        <f t="shared" si="7"/>
        <v>0</v>
      </c>
      <c r="BO20" s="25">
        <f t="shared" si="7"/>
        <v>291</v>
      </c>
      <c r="BP20" s="25">
        <f t="shared" si="7"/>
        <v>0</v>
      </c>
      <c r="BQ20" s="25">
        <f t="shared" si="7"/>
        <v>0</v>
      </c>
      <c r="BR20" s="25">
        <f t="shared" si="7"/>
        <v>0</v>
      </c>
      <c r="BS20" s="25">
        <f t="shared" si="7"/>
        <v>0</v>
      </c>
      <c r="BT20" s="25">
        <f t="shared" si="7"/>
        <v>0</v>
      </c>
      <c r="BU20" s="25">
        <f t="shared" si="7"/>
        <v>0</v>
      </c>
      <c r="BV20" s="25">
        <f t="shared" si="7"/>
        <v>873</v>
      </c>
      <c r="BW20" s="25">
        <f t="shared" si="7"/>
        <v>0</v>
      </c>
      <c r="BX20" s="25">
        <f t="shared" si="7"/>
        <v>465.6</v>
      </c>
      <c r="BY20" s="28">
        <f t="shared" si="7"/>
        <v>0</v>
      </c>
      <c r="BZ20" s="28">
        <f t="shared" si="7"/>
        <v>0</v>
      </c>
      <c r="CA20" s="1"/>
    </row>
    <row r="21" spans="1:79" ht="15.75" customHeight="1">
      <c r="A21" s="239" t="s">
        <v>88</v>
      </c>
      <c r="B21" s="265"/>
      <c r="C21" s="30">
        <f>C20/C17</f>
        <v>61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31" t="s">
        <v>89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31" t="s">
        <v>90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2"/>
      <c r="B28" s="267"/>
      <c r="C28" s="16"/>
      <c r="D28" s="16">
        <f t="shared" ref="D28:E28" si="8">SUM(D8:D15)</f>
        <v>0</v>
      </c>
      <c r="E28" s="16">
        <f t="shared" si="8"/>
        <v>0</v>
      </c>
      <c r="F28" s="16">
        <f>SUM(F8:F14)</f>
        <v>1</v>
      </c>
      <c r="G28" s="16">
        <f t="shared" ref="G28:BR28" si="9">SUM(G8:G14)</f>
        <v>1</v>
      </c>
      <c r="H28" s="16">
        <f t="shared" si="9"/>
        <v>0</v>
      </c>
      <c r="I28" s="16">
        <f t="shared" si="9"/>
        <v>0</v>
      </c>
      <c r="J28" s="16">
        <f>SUM(J8:J14)</f>
        <v>73.7</v>
      </c>
      <c r="K28" s="16">
        <f t="shared" si="9"/>
        <v>0</v>
      </c>
      <c r="L28" s="16">
        <f t="shared" si="9"/>
        <v>4</v>
      </c>
      <c r="M28" s="16">
        <f t="shared" si="9"/>
        <v>0</v>
      </c>
      <c r="N28" s="16">
        <f t="shared" si="9"/>
        <v>3.63</v>
      </c>
      <c r="O28" s="16">
        <f t="shared" si="9"/>
        <v>0</v>
      </c>
      <c r="P28" s="16">
        <f t="shared" si="9"/>
        <v>0</v>
      </c>
      <c r="Q28" s="16">
        <f t="shared" si="9"/>
        <v>0</v>
      </c>
      <c r="R28" s="16">
        <f t="shared" si="9"/>
        <v>0</v>
      </c>
      <c r="S28" s="16">
        <f t="shared" si="9"/>
        <v>0</v>
      </c>
      <c r="T28" s="16">
        <f t="shared" si="9"/>
        <v>0</v>
      </c>
      <c r="U28" s="16">
        <f t="shared" si="9"/>
        <v>0</v>
      </c>
      <c r="V28" s="16">
        <f t="shared" si="9"/>
        <v>0</v>
      </c>
      <c r="W28" s="16">
        <f t="shared" si="9"/>
        <v>0</v>
      </c>
      <c r="X28" s="16">
        <f t="shared" si="9"/>
        <v>0</v>
      </c>
      <c r="Y28" s="16">
        <f t="shared" si="9"/>
        <v>0</v>
      </c>
      <c r="Z28" s="16">
        <f t="shared" si="9"/>
        <v>0</v>
      </c>
      <c r="AA28" s="16">
        <f t="shared" si="9"/>
        <v>0</v>
      </c>
      <c r="AB28" s="16">
        <f t="shared" si="9"/>
        <v>0</v>
      </c>
      <c r="AC28" s="16">
        <f t="shared" si="9"/>
        <v>0</v>
      </c>
      <c r="AD28" s="16">
        <f t="shared" si="9"/>
        <v>0</v>
      </c>
      <c r="AE28" s="16">
        <f t="shared" si="9"/>
        <v>0</v>
      </c>
      <c r="AF28" s="16">
        <f t="shared" si="9"/>
        <v>16.2</v>
      </c>
      <c r="AG28" s="16">
        <f t="shared" si="9"/>
        <v>0</v>
      </c>
      <c r="AH28" s="16">
        <f t="shared" si="9"/>
        <v>0</v>
      </c>
      <c r="AI28" s="16">
        <f t="shared" si="9"/>
        <v>0</v>
      </c>
      <c r="AJ28" s="16">
        <f t="shared" si="9"/>
        <v>0</v>
      </c>
      <c r="AK28" s="16">
        <f t="shared" si="9"/>
        <v>0</v>
      </c>
      <c r="AL28" s="16">
        <f t="shared" si="9"/>
        <v>0</v>
      </c>
      <c r="AM28" s="16">
        <f t="shared" si="9"/>
        <v>0</v>
      </c>
      <c r="AN28" s="16">
        <f t="shared" si="9"/>
        <v>0</v>
      </c>
      <c r="AO28" s="16">
        <f t="shared" si="9"/>
        <v>0</v>
      </c>
      <c r="AP28" s="16">
        <f t="shared" si="9"/>
        <v>0</v>
      </c>
      <c r="AQ28" s="16">
        <f t="shared" si="9"/>
        <v>0</v>
      </c>
      <c r="AR28" s="16">
        <f t="shared" si="9"/>
        <v>0</v>
      </c>
      <c r="AS28" s="16">
        <f t="shared" si="9"/>
        <v>0</v>
      </c>
      <c r="AT28" s="16">
        <f t="shared" si="9"/>
        <v>5</v>
      </c>
      <c r="AU28" s="16">
        <f t="shared" si="9"/>
        <v>0</v>
      </c>
      <c r="AV28" s="16">
        <f t="shared" si="9"/>
        <v>0</v>
      </c>
      <c r="AW28" s="16">
        <f t="shared" si="9"/>
        <v>0</v>
      </c>
      <c r="AX28" s="16">
        <f t="shared" si="9"/>
        <v>8</v>
      </c>
      <c r="AY28" s="16">
        <f t="shared" si="9"/>
        <v>0</v>
      </c>
      <c r="AZ28" s="16">
        <f t="shared" si="9"/>
        <v>0</v>
      </c>
      <c r="BA28" s="16">
        <f t="shared" si="9"/>
        <v>53</v>
      </c>
      <c r="BB28" s="16">
        <f t="shared" si="9"/>
        <v>0</v>
      </c>
      <c r="BC28" s="16">
        <f t="shared" si="9"/>
        <v>0</v>
      </c>
      <c r="BD28" s="16">
        <f t="shared" si="9"/>
        <v>0</v>
      </c>
      <c r="BE28" s="16">
        <f t="shared" si="9"/>
        <v>0</v>
      </c>
      <c r="BF28" s="16">
        <f t="shared" si="9"/>
        <v>0</v>
      </c>
      <c r="BG28" s="16">
        <f t="shared" si="9"/>
        <v>0</v>
      </c>
      <c r="BH28" s="16">
        <f t="shared" si="9"/>
        <v>0</v>
      </c>
      <c r="BI28" s="16">
        <f t="shared" si="9"/>
        <v>0</v>
      </c>
      <c r="BJ28" s="16">
        <f t="shared" si="9"/>
        <v>75</v>
      </c>
      <c r="BK28" s="16">
        <f t="shared" si="9"/>
        <v>9.6</v>
      </c>
      <c r="BL28" s="16">
        <f t="shared" si="9"/>
        <v>10</v>
      </c>
      <c r="BM28" s="16">
        <f t="shared" si="9"/>
        <v>0</v>
      </c>
      <c r="BN28" s="16">
        <f t="shared" si="9"/>
        <v>0</v>
      </c>
      <c r="BO28" s="16">
        <f t="shared" si="9"/>
        <v>50</v>
      </c>
      <c r="BP28" s="16">
        <f t="shared" si="9"/>
        <v>0</v>
      </c>
      <c r="BQ28" s="16">
        <f t="shared" si="9"/>
        <v>0</v>
      </c>
      <c r="BR28" s="16">
        <f t="shared" si="9"/>
        <v>0</v>
      </c>
      <c r="BS28" s="16">
        <f t="shared" ref="BS28:BX28" si="10">SUM(BS8:BS14)</f>
        <v>0</v>
      </c>
      <c r="BT28" s="16">
        <f t="shared" si="10"/>
        <v>0</v>
      </c>
      <c r="BU28" s="16">
        <f t="shared" si="10"/>
        <v>0</v>
      </c>
      <c r="BV28" s="16">
        <f t="shared" si="10"/>
        <v>50</v>
      </c>
      <c r="BW28" s="16">
        <f t="shared" si="10"/>
        <v>0</v>
      </c>
      <c r="BX28" s="16">
        <f t="shared" si="10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64"/>
      <c r="C29" s="16">
        <f>C30</f>
        <v>0</v>
      </c>
      <c r="D29" s="118">
        <f>C29</f>
        <v>0</v>
      </c>
      <c r="E29" s="118">
        <f t="shared" ref="E29:BP29" si="11">D29</f>
        <v>0</v>
      </c>
      <c r="F29" s="118">
        <f t="shared" si="11"/>
        <v>0</v>
      </c>
      <c r="G29" s="118">
        <f t="shared" si="11"/>
        <v>0</v>
      </c>
      <c r="H29" s="118">
        <f t="shared" si="11"/>
        <v>0</v>
      </c>
      <c r="I29" s="118">
        <f t="shared" si="11"/>
        <v>0</v>
      </c>
      <c r="J29" s="118">
        <f t="shared" si="11"/>
        <v>0</v>
      </c>
      <c r="K29" s="118">
        <f t="shared" si="11"/>
        <v>0</v>
      </c>
      <c r="L29" s="118">
        <f t="shared" si="11"/>
        <v>0</v>
      </c>
      <c r="M29" s="118">
        <f t="shared" si="11"/>
        <v>0</v>
      </c>
      <c r="N29" s="118">
        <f t="shared" si="11"/>
        <v>0</v>
      </c>
      <c r="O29" s="118">
        <f t="shared" si="11"/>
        <v>0</v>
      </c>
      <c r="P29" s="118">
        <f t="shared" si="11"/>
        <v>0</v>
      </c>
      <c r="Q29" s="118">
        <f t="shared" si="11"/>
        <v>0</v>
      </c>
      <c r="R29" s="118">
        <f t="shared" si="11"/>
        <v>0</v>
      </c>
      <c r="S29" s="118">
        <f t="shared" si="11"/>
        <v>0</v>
      </c>
      <c r="T29" s="118">
        <f t="shared" si="11"/>
        <v>0</v>
      </c>
      <c r="U29" s="118">
        <f t="shared" si="11"/>
        <v>0</v>
      </c>
      <c r="V29" s="118">
        <f t="shared" si="11"/>
        <v>0</v>
      </c>
      <c r="W29" s="118">
        <f t="shared" si="11"/>
        <v>0</v>
      </c>
      <c r="X29" s="118">
        <f t="shared" si="11"/>
        <v>0</v>
      </c>
      <c r="Y29" s="118">
        <f t="shared" si="11"/>
        <v>0</v>
      </c>
      <c r="Z29" s="118">
        <f t="shared" si="11"/>
        <v>0</v>
      </c>
      <c r="AA29" s="118">
        <f t="shared" si="11"/>
        <v>0</v>
      </c>
      <c r="AB29" s="118">
        <f t="shared" si="11"/>
        <v>0</v>
      </c>
      <c r="AC29" s="118">
        <f t="shared" si="11"/>
        <v>0</v>
      </c>
      <c r="AD29" s="118">
        <f t="shared" si="11"/>
        <v>0</v>
      </c>
      <c r="AE29" s="118">
        <f t="shared" si="11"/>
        <v>0</v>
      </c>
      <c r="AF29" s="118">
        <f t="shared" si="11"/>
        <v>0</v>
      </c>
      <c r="AG29" s="118">
        <f t="shared" si="11"/>
        <v>0</v>
      </c>
      <c r="AH29" s="118">
        <f t="shared" si="11"/>
        <v>0</v>
      </c>
      <c r="AI29" s="118">
        <f t="shared" si="11"/>
        <v>0</v>
      </c>
      <c r="AJ29" s="118">
        <f t="shared" si="11"/>
        <v>0</v>
      </c>
      <c r="AK29" s="118">
        <f t="shared" si="11"/>
        <v>0</v>
      </c>
      <c r="AL29" s="118">
        <f t="shared" si="11"/>
        <v>0</v>
      </c>
      <c r="AM29" s="118">
        <f t="shared" si="11"/>
        <v>0</v>
      </c>
      <c r="AN29" s="118">
        <f t="shared" si="11"/>
        <v>0</v>
      </c>
      <c r="AO29" s="118">
        <f t="shared" si="11"/>
        <v>0</v>
      </c>
      <c r="AP29" s="118">
        <f t="shared" si="11"/>
        <v>0</v>
      </c>
      <c r="AQ29" s="118">
        <f t="shared" si="11"/>
        <v>0</v>
      </c>
      <c r="AR29" s="118">
        <f t="shared" si="11"/>
        <v>0</v>
      </c>
      <c r="AS29" s="118">
        <f t="shared" si="11"/>
        <v>0</v>
      </c>
      <c r="AT29" s="118">
        <f t="shared" si="11"/>
        <v>0</v>
      </c>
      <c r="AU29" s="118">
        <f t="shared" si="11"/>
        <v>0</v>
      </c>
      <c r="AV29" s="118">
        <f t="shared" si="11"/>
        <v>0</v>
      </c>
      <c r="AW29" s="118">
        <f t="shared" si="11"/>
        <v>0</v>
      </c>
      <c r="AX29" s="118">
        <f t="shared" si="11"/>
        <v>0</v>
      </c>
      <c r="AY29" s="118">
        <f t="shared" si="11"/>
        <v>0</v>
      </c>
      <c r="AZ29" s="118">
        <f t="shared" si="11"/>
        <v>0</v>
      </c>
      <c r="BA29" s="118">
        <f t="shared" si="11"/>
        <v>0</v>
      </c>
      <c r="BB29" s="118">
        <f t="shared" si="11"/>
        <v>0</v>
      </c>
      <c r="BC29" s="118">
        <f t="shared" si="11"/>
        <v>0</v>
      </c>
      <c r="BD29" s="118">
        <f t="shared" si="11"/>
        <v>0</v>
      </c>
      <c r="BE29" s="118">
        <f t="shared" si="11"/>
        <v>0</v>
      </c>
      <c r="BF29" s="118">
        <f t="shared" si="11"/>
        <v>0</v>
      </c>
      <c r="BG29" s="118">
        <f t="shared" si="11"/>
        <v>0</v>
      </c>
      <c r="BH29" s="118">
        <f t="shared" si="11"/>
        <v>0</v>
      </c>
      <c r="BI29" s="118">
        <f t="shared" si="11"/>
        <v>0</v>
      </c>
      <c r="BJ29" s="118">
        <f t="shared" si="11"/>
        <v>0</v>
      </c>
      <c r="BK29" s="118">
        <f t="shared" si="11"/>
        <v>0</v>
      </c>
      <c r="BL29" s="118">
        <f t="shared" si="11"/>
        <v>0</v>
      </c>
      <c r="BM29" s="118">
        <f t="shared" si="11"/>
        <v>0</v>
      </c>
      <c r="BN29" s="118">
        <f t="shared" si="11"/>
        <v>0</v>
      </c>
      <c r="BO29" s="118">
        <f t="shared" si="11"/>
        <v>0</v>
      </c>
      <c r="BP29" s="118">
        <f t="shared" si="11"/>
        <v>0</v>
      </c>
      <c r="BQ29" s="118">
        <f t="shared" ref="BQ29:BZ29" si="12">BP29</f>
        <v>0</v>
      </c>
      <c r="BR29" s="118">
        <f t="shared" si="12"/>
        <v>0</v>
      </c>
      <c r="BS29" s="118">
        <f t="shared" si="12"/>
        <v>0</v>
      </c>
      <c r="BT29" s="118">
        <f t="shared" si="12"/>
        <v>0</v>
      </c>
      <c r="BU29" s="118">
        <f t="shared" si="12"/>
        <v>0</v>
      </c>
      <c r="BV29" s="118">
        <f t="shared" si="12"/>
        <v>0</v>
      </c>
      <c r="BW29" s="118">
        <f t="shared" si="12"/>
        <v>0</v>
      </c>
      <c r="BX29" s="118">
        <f t="shared" si="12"/>
        <v>0</v>
      </c>
      <c r="BY29" s="20">
        <f t="shared" si="12"/>
        <v>0</v>
      </c>
      <c r="BZ29" s="20">
        <f t="shared" si="12"/>
        <v>0</v>
      </c>
      <c r="CA29" s="1"/>
    </row>
    <row r="30" spans="1:79" ht="15.75" hidden="1" customHeight="1" thickBot="1">
      <c r="A30" s="244" t="s">
        <v>164</v>
      </c>
      <c r="B30" s="268"/>
      <c r="C30" s="121">
        <f>'Автомат. ввод'!C36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65"/>
      <c r="C31" s="22"/>
      <c r="D31" s="119">
        <f>D28*D29/1000</f>
        <v>0</v>
      </c>
      <c r="E31" s="119">
        <f t="shared" ref="E31:BP31" si="13">E28*E29/1000</f>
        <v>0</v>
      </c>
      <c r="F31" s="119">
        <f>F28*F29</f>
        <v>0</v>
      </c>
      <c r="G31" s="119">
        <f>G28*G29</f>
        <v>0</v>
      </c>
      <c r="H31" s="119">
        <f t="shared" si="13"/>
        <v>0</v>
      </c>
      <c r="I31" s="119">
        <f t="shared" si="13"/>
        <v>0</v>
      </c>
      <c r="J31" s="136">
        <f t="shared" si="13"/>
        <v>0</v>
      </c>
      <c r="K31" s="136">
        <f>K28*K29</f>
        <v>0</v>
      </c>
      <c r="L31" s="136">
        <f t="shared" si="13"/>
        <v>0</v>
      </c>
      <c r="M31" s="136">
        <f t="shared" si="13"/>
        <v>0</v>
      </c>
      <c r="N31" s="136">
        <f t="shared" si="13"/>
        <v>0</v>
      </c>
      <c r="O31" s="136">
        <f t="shared" si="13"/>
        <v>0</v>
      </c>
      <c r="P31" s="136">
        <f t="shared" si="13"/>
        <v>0</v>
      </c>
      <c r="Q31" s="136">
        <f>Q28*Q29</f>
        <v>0</v>
      </c>
      <c r="R31" s="136">
        <f t="shared" si="13"/>
        <v>0</v>
      </c>
      <c r="S31" s="136">
        <f>S28*S29</f>
        <v>0</v>
      </c>
      <c r="T31" s="136">
        <f t="shared" si="13"/>
        <v>0</v>
      </c>
      <c r="U31" s="136">
        <f t="shared" si="13"/>
        <v>0</v>
      </c>
      <c r="V31" s="136">
        <f t="shared" si="13"/>
        <v>0</v>
      </c>
      <c r="W31" s="136">
        <f t="shared" si="13"/>
        <v>0</v>
      </c>
      <c r="X31" s="136">
        <f t="shared" si="13"/>
        <v>0</v>
      </c>
      <c r="Y31" s="136">
        <f t="shared" si="13"/>
        <v>0</v>
      </c>
      <c r="Z31" s="136">
        <f t="shared" si="13"/>
        <v>0</v>
      </c>
      <c r="AA31" s="136">
        <f t="shared" si="13"/>
        <v>0</v>
      </c>
      <c r="AB31" s="136">
        <f t="shared" si="13"/>
        <v>0</v>
      </c>
      <c r="AC31" s="136">
        <f t="shared" si="13"/>
        <v>0</v>
      </c>
      <c r="AD31" s="136">
        <f t="shared" si="13"/>
        <v>0</v>
      </c>
      <c r="AE31" s="136">
        <f t="shared" si="13"/>
        <v>0</v>
      </c>
      <c r="AF31" s="136">
        <f t="shared" si="13"/>
        <v>0</v>
      </c>
      <c r="AG31" s="136">
        <f t="shared" si="13"/>
        <v>0</v>
      </c>
      <c r="AH31" s="136">
        <f t="shared" si="13"/>
        <v>0</v>
      </c>
      <c r="AI31" s="136">
        <f t="shared" si="13"/>
        <v>0</v>
      </c>
      <c r="AJ31" s="136">
        <f t="shared" si="13"/>
        <v>0</v>
      </c>
      <c r="AK31" s="136">
        <f t="shared" si="13"/>
        <v>0</v>
      </c>
      <c r="AL31" s="136">
        <f t="shared" si="13"/>
        <v>0</v>
      </c>
      <c r="AM31" s="136">
        <f t="shared" si="13"/>
        <v>0</v>
      </c>
      <c r="AN31" s="136">
        <f t="shared" si="13"/>
        <v>0</v>
      </c>
      <c r="AO31" s="136">
        <f t="shared" si="13"/>
        <v>0</v>
      </c>
      <c r="AP31" s="136">
        <f t="shared" si="13"/>
        <v>0</v>
      </c>
      <c r="AQ31" s="136">
        <f t="shared" si="13"/>
        <v>0</v>
      </c>
      <c r="AR31" s="136">
        <f t="shared" si="13"/>
        <v>0</v>
      </c>
      <c r="AS31" s="136">
        <f t="shared" si="13"/>
        <v>0</v>
      </c>
      <c r="AT31" s="136">
        <f t="shared" si="13"/>
        <v>0</v>
      </c>
      <c r="AU31" s="136">
        <f t="shared" si="13"/>
        <v>0</v>
      </c>
      <c r="AV31" s="136">
        <f t="shared" si="13"/>
        <v>0</v>
      </c>
      <c r="AW31" s="136">
        <f t="shared" si="13"/>
        <v>0</v>
      </c>
      <c r="AX31" s="136">
        <f t="shared" si="13"/>
        <v>0</v>
      </c>
      <c r="AY31" s="136">
        <f t="shared" si="13"/>
        <v>0</v>
      </c>
      <c r="AZ31" s="136">
        <f t="shared" si="13"/>
        <v>0</v>
      </c>
      <c r="BA31" s="136">
        <f t="shared" si="13"/>
        <v>0</v>
      </c>
      <c r="BB31" s="136">
        <f t="shared" si="13"/>
        <v>0</v>
      </c>
      <c r="BC31" s="136">
        <f t="shared" si="13"/>
        <v>0</v>
      </c>
      <c r="BD31" s="136">
        <f t="shared" si="13"/>
        <v>0</v>
      </c>
      <c r="BE31" s="136">
        <f t="shared" si="13"/>
        <v>0</v>
      </c>
      <c r="BF31" s="136">
        <f t="shared" si="13"/>
        <v>0</v>
      </c>
      <c r="BG31" s="136">
        <f t="shared" si="13"/>
        <v>0</v>
      </c>
      <c r="BH31" s="136">
        <f>BH28*BH29</f>
        <v>0</v>
      </c>
      <c r="BI31" s="136">
        <f t="shared" si="13"/>
        <v>0</v>
      </c>
      <c r="BJ31" s="136">
        <f t="shared" si="13"/>
        <v>0</v>
      </c>
      <c r="BK31" s="136">
        <f t="shared" si="13"/>
        <v>0</v>
      </c>
      <c r="BL31" s="136">
        <f t="shared" si="13"/>
        <v>0</v>
      </c>
      <c r="BM31" s="136">
        <f t="shared" si="13"/>
        <v>0</v>
      </c>
      <c r="BN31" s="136">
        <f t="shared" si="13"/>
        <v>0</v>
      </c>
      <c r="BO31" s="136">
        <f t="shared" si="13"/>
        <v>0</v>
      </c>
      <c r="BP31" s="136">
        <f t="shared" si="13"/>
        <v>0</v>
      </c>
      <c r="BQ31" s="136">
        <f t="shared" ref="BQ31:BY31" si="14">BQ28*BQ29/1000</f>
        <v>0</v>
      </c>
      <c r="BR31" s="136">
        <f t="shared" si="14"/>
        <v>0</v>
      </c>
      <c r="BS31" s="136">
        <f t="shared" si="14"/>
        <v>0</v>
      </c>
      <c r="BT31" s="136">
        <f t="shared" si="14"/>
        <v>0</v>
      </c>
      <c r="BU31" s="136">
        <f t="shared" si="14"/>
        <v>0</v>
      </c>
      <c r="BV31" s="136">
        <f t="shared" si="14"/>
        <v>0</v>
      </c>
      <c r="BW31" s="136">
        <f t="shared" si="14"/>
        <v>0</v>
      </c>
      <c r="BX31" s="136">
        <f t="shared" si="14"/>
        <v>0</v>
      </c>
      <c r="BY31" s="136">
        <f t="shared" si="14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65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65"/>
      <c r="C33" s="116">
        <f>SUM(D33:BZ33)</f>
        <v>0</v>
      </c>
      <c r="D33" s="28">
        <f>D31*D32</f>
        <v>0</v>
      </c>
      <c r="E33" s="28">
        <f t="shared" ref="E33:BP33" si="15">E31*E32</f>
        <v>0</v>
      </c>
      <c r="F33" s="28">
        <f>F31*F32</f>
        <v>0</v>
      </c>
      <c r="G33" s="28">
        <f t="shared" si="15"/>
        <v>0</v>
      </c>
      <c r="H33" s="28">
        <f t="shared" si="15"/>
        <v>0</v>
      </c>
      <c r="I33" s="28">
        <f t="shared" si="15"/>
        <v>0</v>
      </c>
      <c r="J33" s="28">
        <f t="shared" si="15"/>
        <v>0</v>
      </c>
      <c r="K33" s="137">
        <f t="shared" si="15"/>
        <v>0</v>
      </c>
      <c r="L33" s="137">
        <f t="shared" si="15"/>
        <v>0</v>
      </c>
      <c r="M33" s="137">
        <f t="shared" si="15"/>
        <v>0</v>
      </c>
      <c r="N33" s="137">
        <f t="shared" si="15"/>
        <v>0</v>
      </c>
      <c r="O33" s="137">
        <f t="shared" si="15"/>
        <v>0</v>
      </c>
      <c r="P33" s="137">
        <f t="shared" si="15"/>
        <v>0</v>
      </c>
      <c r="Q33" s="137">
        <f t="shared" si="15"/>
        <v>0</v>
      </c>
      <c r="R33" s="137">
        <f t="shared" si="15"/>
        <v>0</v>
      </c>
      <c r="S33" s="137">
        <f t="shared" si="15"/>
        <v>0</v>
      </c>
      <c r="T33" s="137">
        <f t="shared" si="15"/>
        <v>0</v>
      </c>
      <c r="U33" s="137">
        <f t="shared" si="15"/>
        <v>0</v>
      </c>
      <c r="V33" s="137">
        <f t="shared" si="15"/>
        <v>0</v>
      </c>
      <c r="W33" s="137">
        <f t="shared" si="15"/>
        <v>0</v>
      </c>
      <c r="X33" s="137">
        <f t="shared" si="15"/>
        <v>0</v>
      </c>
      <c r="Y33" s="137">
        <f t="shared" si="15"/>
        <v>0</v>
      </c>
      <c r="Z33" s="137">
        <f t="shared" si="15"/>
        <v>0</v>
      </c>
      <c r="AA33" s="137">
        <f t="shared" si="15"/>
        <v>0</v>
      </c>
      <c r="AB33" s="137">
        <f t="shared" si="15"/>
        <v>0</v>
      </c>
      <c r="AC33" s="137">
        <f t="shared" si="15"/>
        <v>0</v>
      </c>
      <c r="AD33" s="137">
        <f t="shared" si="15"/>
        <v>0</v>
      </c>
      <c r="AE33" s="137">
        <f t="shared" si="15"/>
        <v>0</v>
      </c>
      <c r="AF33" s="137">
        <f t="shared" si="15"/>
        <v>0</v>
      </c>
      <c r="AG33" s="137">
        <f t="shared" si="15"/>
        <v>0</v>
      </c>
      <c r="AH33" s="137">
        <f t="shared" si="15"/>
        <v>0</v>
      </c>
      <c r="AI33" s="137">
        <f t="shared" si="15"/>
        <v>0</v>
      </c>
      <c r="AJ33" s="137">
        <f t="shared" si="15"/>
        <v>0</v>
      </c>
      <c r="AK33" s="137">
        <f t="shared" si="15"/>
        <v>0</v>
      </c>
      <c r="AL33" s="137">
        <f t="shared" si="15"/>
        <v>0</v>
      </c>
      <c r="AM33" s="137">
        <f t="shared" si="15"/>
        <v>0</v>
      </c>
      <c r="AN33" s="137">
        <f t="shared" si="15"/>
        <v>0</v>
      </c>
      <c r="AO33" s="137">
        <f t="shared" si="15"/>
        <v>0</v>
      </c>
      <c r="AP33" s="137">
        <f t="shared" si="15"/>
        <v>0</v>
      </c>
      <c r="AQ33" s="137">
        <f t="shared" si="15"/>
        <v>0</v>
      </c>
      <c r="AR33" s="137">
        <f t="shared" si="15"/>
        <v>0</v>
      </c>
      <c r="AS33" s="137">
        <f t="shared" si="15"/>
        <v>0</v>
      </c>
      <c r="AT33" s="137">
        <f t="shared" si="15"/>
        <v>0</v>
      </c>
      <c r="AU33" s="137">
        <f t="shared" si="15"/>
        <v>0</v>
      </c>
      <c r="AV33" s="137">
        <f t="shared" si="15"/>
        <v>0</v>
      </c>
      <c r="AW33" s="137">
        <f t="shared" si="15"/>
        <v>0</v>
      </c>
      <c r="AX33" s="137">
        <f t="shared" si="15"/>
        <v>0</v>
      </c>
      <c r="AY33" s="137">
        <f t="shared" si="15"/>
        <v>0</v>
      </c>
      <c r="AZ33" s="137">
        <f t="shared" si="15"/>
        <v>0</v>
      </c>
      <c r="BA33" s="137">
        <f t="shared" si="15"/>
        <v>0</v>
      </c>
      <c r="BB33" s="137">
        <f t="shared" si="15"/>
        <v>0</v>
      </c>
      <c r="BC33" s="137">
        <f t="shared" si="15"/>
        <v>0</v>
      </c>
      <c r="BD33" s="137">
        <f t="shared" si="15"/>
        <v>0</v>
      </c>
      <c r="BE33" s="137">
        <f t="shared" si="15"/>
        <v>0</v>
      </c>
      <c r="BF33" s="137">
        <f t="shared" si="15"/>
        <v>0</v>
      </c>
      <c r="BG33" s="137">
        <f t="shared" si="15"/>
        <v>0</v>
      </c>
      <c r="BH33" s="137">
        <f t="shared" si="15"/>
        <v>0</v>
      </c>
      <c r="BI33" s="137">
        <f t="shared" si="15"/>
        <v>0</v>
      </c>
      <c r="BJ33" s="137">
        <f t="shared" si="15"/>
        <v>0</v>
      </c>
      <c r="BK33" s="137">
        <f t="shared" si="15"/>
        <v>0</v>
      </c>
      <c r="BL33" s="137">
        <f t="shared" si="15"/>
        <v>0</v>
      </c>
      <c r="BM33" s="137">
        <f t="shared" si="15"/>
        <v>0</v>
      </c>
      <c r="BN33" s="137">
        <f t="shared" si="15"/>
        <v>0</v>
      </c>
      <c r="BO33" s="137">
        <f t="shared" si="15"/>
        <v>0</v>
      </c>
      <c r="BP33" s="137">
        <f t="shared" si="15"/>
        <v>0</v>
      </c>
      <c r="BQ33" s="137">
        <f t="shared" ref="BQ33:BW33" si="16">BQ31*BQ32</f>
        <v>0</v>
      </c>
      <c r="BR33" s="137">
        <f t="shared" si="16"/>
        <v>0</v>
      </c>
      <c r="BS33" s="137">
        <f t="shared" si="16"/>
        <v>0</v>
      </c>
      <c r="BT33" s="137">
        <f t="shared" si="16"/>
        <v>0</v>
      </c>
      <c r="BU33" s="137">
        <f t="shared" si="16"/>
        <v>0</v>
      </c>
      <c r="BV33" s="137">
        <f>BV31*BV32</f>
        <v>0</v>
      </c>
      <c r="BW33" s="137">
        <f t="shared" si="16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66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8"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33:B33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G5:AB5"/>
  </mergeCells>
  <pageMargins left="0.70866141732283472" right="0.70866141732283472" top="0.74803149606299213" bottom="0.74803149606299213" header="0" footer="0"/>
  <pageSetup paperSize="9" scale="7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3.25" style="174" customWidth="1"/>
    <col min="2" max="2" width="23.5" style="174" customWidth="1"/>
    <col min="3" max="3" width="7.75" style="174" customWidth="1"/>
    <col min="4" max="5" width="3.5" style="174" hidden="1" customWidth="1"/>
    <col min="6" max="6" width="4" style="174" hidden="1" customWidth="1"/>
    <col min="7" max="7" width="3.5" style="174" hidden="1" customWidth="1"/>
    <col min="8" max="9" width="4" style="174" hidden="1" customWidth="1"/>
    <col min="10" max="10" width="3.5" style="174" hidden="1" customWidth="1"/>
    <col min="11" max="11" width="4" style="174" hidden="1" customWidth="1"/>
    <col min="12" max="12" width="8.25" style="174" customWidth="1"/>
    <col min="13" max="13" width="3.5" style="174" hidden="1" customWidth="1"/>
    <col min="14" max="14" width="7.375" style="174" customWidth="1"/>
    <col min="15" max="16" width="4" style="174" hidden="1" customWidth="1"/>
    <col min="17" max="17" width="3.5" style="174" hidden="1" customWidth="1"/>
    <col min="18" max="18" width="4" style="174" hidden="1" customWidth="1"/>
    <col min="19" max="19" width="3.5" style="174" hidden="1" customWidth="1"/>
    <col min="20" max="21" width="4" style="174" hidden="1" customWidth="1"/>
    <col min="22" max="22" width="8.125" style="174" customWidth="1"/>
    <col min="23" max="23" width="4" style="174" hidden="1" customWidth="1"/>
    <col min="24" max="24" width="3.5" style="174" hidden="1" customWidth="1"/>
    <col min="25" max="25" width="4" style="174" hidden="1" customWidth="1"/>
    <col min="26" max="27" width="3.5" style="174" hidden="1" customWidth="1"/>
    <col min="28" max="28" width="9" style="174" customWidth="1"/>
    <col min="29" max="29" width="8.125" style="174" customWidth="1"/>
    <col min="30" max="31" width="4" style="174" hidden="1" customWidth="1"/>
    <col min="32" max="37" width="3.5" style="174" hidden="1" customWidth="1"/>
    <col min="38" max="38" width="8.125" style="174" customWidth="1"/>
    <col min="39" max="41" width="3.5" style="174" hidden="1" customWidth="1"/>
    <col min="42" max="42" width="4" style="174" hidden="1" customWidth="1"/>
    <col min="43" max="43" width="3.5" style="174" hidden="1" customWidth="1"/>
    <col min="44" max="44" width="4" style="174" hidden="1" customWidth="1"/>
    <col min="45" max="45" width="3.5" style="174" hidden="1" customWidth="1"/>
    <col min="46" max="46" width="8.125" style="174" customWidth="1"/>
    <col min="47" max="48" width="3.5" style="174" hidden="1" customWidth="1"/>
    <col min="49" max="49" width="4" style="174" hidden="1" customWidth="1"/>
    <col min="50" max="50" width="8.125" style="174" customWidth="1"/>
    <col min="51" max="52" width="4" style="174" hidden="1" customWidth="1"/>
    <col min="53" max="53" width="9" style="174" customWidth="1"/>
    <col min="54" max="55" width="4" style="174" hidden="1" customWidth="1"/>
    <col min="56" max="56" width="9" style="174" customWidth="1"/>
    <col min="57" max="58" width="4" style="174" hidden="1" customWidth="1"/>
    <col min="59" max="60" width="3.5" style="174" hidden="1" customWidth="1"/>
    <col min="61" max="62" width="8.125" style="174" customWidth="1"/>
    <col min="63" max="63" width="7.125" style="174" customWidth="1"/>
    <col min="64" max="65" width="8.125" style="174" customWidth="1"/>
    <col min="66" max="67" width="3.5" style="174" hidden="1" customWidth="1"/>
    <col min="68" max="69" width="4" style="174" hidden="1" customWidth="1"/>
    <col min="70" max="70" width="3.5" style="174" hidden="1" customWidth="1"/>
    <col min="71" max="72" width="4" style="174" hidden="1" customWidth="1"/>
    <col min="73" max="75" width="3.5" style="174" hidden="1" customWidth="1"/>
    <col min="76" max="76" width="8.125" style="174" customWidth="1"/>
    <col min="77" max="78" width="3.5" style="174" hidden="1" customWidth="1"/>
    <col min="79" max="79" width="7.625" style="174" customWidth="1"/>
    <col min="80" max="16384" width="12.625" style="174"/>
  </cols>
  <sheetData>
    <row r="1" spans="1:79" ht="18.75">
      <c r="A1" s="272" t="s">
        <v>172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25.5" customHeight="1">
      <c r="B4" s="44"/>
      <c r="C4" s="274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45"/>
      <c r="L5" s="275" t="s">
        <v>112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D5" s="176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 ht="36.75" customHeight="1">
      <c r="A6" s="276" t="s">
        <v>78</v>
      </c>
      <c r="B6" s="252"/>
      <c r="C6" s="47"/>
      <c r="D6" s="277" t="s">
        <v>79</v>
      </c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 ht="138.75" customHeight="1">
      <c r="A7" s="253"/>
      <c r="B7" s="254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242" t="s">
        <v>113</v>
      </c>
      <c r="B8" s="240"/>
      <c r="C8" s="16"/>
      <c r="D8" s="16"/>
      <c r="E8" s="16"/>
      <c r="F8" s="16"/>
      <c r="G8" s="16"/>
      <c r="H8" s="16"/>
      <c r="I8" s="16"/>
      <c r="J8" s="16"/>
      <c r="K8" s="16"/>
      <c r="L8" s="16">
        <v>4.9000000000000004</v>
      </c>
      <c r="M8" s="16"/>
      <c r="N8" s="16">
        <v>2.6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>
        <v>5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59</v>
      </c>
      <c r="BB8" s="16"/>
      <c r="BC8" s="16"/>
      <c r="BD8" s="16"/>
      <c r="BE8" s="16"/>
      <c r="BF8" s="16"/>
      <c r="BG8" s="16"/>
      <c r="BH8" s="16"/>
      <c r="BI8" s="16"/>
      <c r="BJ8" s="16">
        <v>60</v>
      </c>
      <c r="BK8" s="16">
        <v>6</v>
      </c>
      <c r="BL8" s="16">
        <v>6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</row>
    <row r="9" spans="1:79">
      <c r="A9" s="242" t="s">
        <v>114</v>
      </c>
      <c r="B9" s="24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>
        <v>1.5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>
        <v>80</v>
      </c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>
        <v>53</v>
      </c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</row>
    <row r="10" spans="1:79">
      <c r="A10" s="242" t="s">
        <v>115</v>
      </c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2</v>
      </c>
      <c r="O10" s="16"/>
      <c r="P10" s="16"/>
      <c r="Q10" s="16"/>
      <c r="R10" s="16"/>
      <c r="S10" s="16"/>
      <c r="T10" s="16"/>
      <c r="U10" s="16"/>
      <c r="V10" s="16">
        <v>15</v>
      </c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9</v>
      </c>
      <c r="AY10" s="16"/>
      <c r="AZ10" s="16"/>
      <c r="BA10" s="16"/>
      <c r="BB10" s="16"/>
      <c r="BC10" s="16"/>
      <c r="BD10" s="16"/>
      <c r="BE10" s="16"/>
      <c r="BF10" s="16">
        <v>0</v>
      </c>
      <c r="BG10" s="16">
        <v>0</v>
      </c>
      <c r="BH10" s="16"/>
      <c r="BI10" s="16">
        <v>50</v>
      </c>
      <c r="BJ10" s="16"/>
      <c r="BK10" s="16"/>
      <c r="BL10" s="16">
        <v>14</v>
      </c>
      <c r="BM10" s="16">
        <v>20</v>
      </c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</row>
    <row r="11" spans="1:79">
      <c r="A11" s="242" t="s">
        <v>71</v>
      </c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</row>
    <row r="12" spans="1:79">
      <c r="A12" s="242" t="s">
        <v>105</v>
      </c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>
        <v>200</v>
      </c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>
        <v>0</v>
      </c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</row>
    <row r="13" spans="1:79">
      <c r="A13" s="242"/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>
        <v>0</v>
      </c>
      <c r="BZ13" s="17"/>
    </row>
    <row r="14" spans="1:79">
      <c r="A14" s="280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0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80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4.9000000000000004</v>
      </c>
      <c r="M16" s="48">
        <f t="shared" si="0"/>
        <v>0</v>
      </c>
      <c r="N16" s="48">
        <f t="shared" si="0"/>
        <v>6.1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48">
        <f t="shared" si="0"/>
        <v>15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200</v>
      </c>
      <c r="AC16" s="48">
        <f t="shared" si="0"/>
        <v>5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80</v>
      </c>
      <c r="AM16" s="48">
        <f t="shared" si="0"/>
        <v>0</v>
      </c>
      <c r="AN16" s="48">
        <f t="shared" si="0"/>
        <v>0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5</v>
      </c>
      <c r="AU16" s="48">
        <f t="shared" si="0"/>
        <v>0</v>
      </c>
      <c r="AV16" s="48">
        <f t="shared" si="0"/>
        <v>0</v>
      </c>
      <c r="AW16" s="48">
        <f t="shared" si="0"/>
        <v>0</v>
      </c>
      <c r="AX16" s="48">
        <f t="shared" si="0"/>
        <v>9</v>
      </c>
      <c r="AY16" s="48">
        <f t="shared" si="0"/>
        <v>0</v>
      </c>
      <c r="AZ16" s="48">
        <f t="shared" si="0"/>
        <v>0</v>
      </c>
      <c r="BA16" s="48">
        <f t="shared" si="0"/>
        <v>59</v>
      </c>
      <c r="BB16" s="48">
        <f t="shared" si="0"/>
        <v>0</v>
      </c>
      <c r="BC16" s="48">
        <f t="shared" si="0"/>
        <v>0</v>
      </c>
      <c r="BD16" s="48">
        <f t="shared" si="0"/>
        <v>53</v>
      </c>
      <c r="BE16" s="48">
        <f t="shared" si="0"/>
        <v>0</v>
      </c>
      <c r="BF16" s="48">
        <f t="shared" si="0"/>
        <v>0</v>
      </c>
      <c r="BG16" s="48">
        <f t="shared" si="0"/>
        <v>0</v>
      </c>
      <c r="BH16" s="48">
        <f t="shared" si="0"/>
        <v>0</v>
      </c>
      <c r="BI16" s="48">
        <f t="shared" si="0"/>
        <v>50</v>
      </c>
      <c r="BJ16" s="48">
        <f t="shared" si="0"/>
        <v>60</v>
      </c>
      <c r="BK16" s="48">
        <f t="shared" si="0"/>
        <v>6</v>
      </c>
      <c r="BL16" s="48">
        <f t="shared" si="0"/>
        <v>20</v>
      </c>
      <c r="BM16" s="48">
        <f t="shared" si="0"/>
        <v>20</v>
      </c>
      <c r="BN16" s="48">
        <f t="shared" si="0"/>
        <v>0</v>
      </c>
      <c r="BO16" s="48">
        <f t="shared" si="0"/>
        <v>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0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t="15" hidden="1" customHeight="1">
      <c r="A17" s="278" t="s">
        <v>85</v>
      </c>
      <c r="B17" s="240"/>
      <c r="C17" s="49">
        <f>C18</f>
        <v>194</v>
      </c>
      <c r="D17" s="49">
        <f t="shared" ref="D17:BO17" si="1">C17</f>
        <v>194</v>
      </c>
      <c r="E17" s="49">
        <f t="shared" si="1"/>
        <v>194</v>
      </c>
      <c r="F17" s="49">
        <f t="shared" si="1"/>
        <v>194</v>
      </c>
      <c r="G17" s="49">
        <f t="shared" si="1"/>
        <v>194</v>
      </c>
      <c r="H17" s="49">
        <f t="shared" si="1"/>
        <v>194</v>
      </c>
      <c r="I17" s="49">
        <f t="shared" si="1"/>
        <v>194</v>
      </c>
      <c r="J17" s="49">
        <f t="shared" si="1"/>
        <v>194</v>
      </c>
      <c r="K17" s="49">
        <f t="shared" si="1"/>
        <v>194</v>
      </c>
      <c r="L17" s="49">
        <f t="shared" si="1"/>
        <v>194</v>
      </c>
      <c r="M17" s="49">
        <f t="shared" si="1"/>
        <v>194</v>
      </c>
      <c r="N17" s="49">
        <f t="shared" si="1"/>
        <v>194</v>
      </c>
      <c r="O17" s="49">
        <f t="shared" si="1"/>
        <v>194</v>
      </c>
      <c r="P17" s="49">
        <f t="shared" si="1"/>
        <v>194</v>
      </c>
      <c r="Q17" s="49">
        <f t="shared" si="1"/>
        <v>194</v>
      </c>
      <c r="R17" s="49">
        <f t="shared" si="1"/>
        <v>194</v>
      </c>
      <c r="S17" s="49">
        <f t="shared" si="1"/>
        <v>194</v>
      </c>
      <c r="T17" s="49">
        <f t="shared" si="1"/>
        <v>194</v>
      </c>
      <c r="U17" s="49">
        <f t="shared" si="1"/>
        <v>194</v>
      </c>
      <c r="V17" s="49">
        <f t="shared" si="1"/>
        <v>194</v>
      </c>
      <c r="W17" s="49">
        <f t="shared" si="1"/>
        <v>194</v>
      </c>
      <c r="X17" s="49">
        <f t="shared" si="1"/>
        <v>194</v>
      </c>
      <c r="Y17" s="49">
        <f t="shared" si="1"/>
        <v>194</v>
      </c>
      <c r="Z17" s="49">
        <f t="shared" si="1"/>
        <v>194</v>
      </c>
      <c r="AA17" s="49">
        <f t="shared" si="1"/>
        <v>194</v>
      </c>
      <c r="AB17" s="49">
        <f t="shared" si="1"/>
        <v>194</v>
      </c>
      <c r="AC17" s="49">
        <f t="shared" si="1"/>
        <v>194</v>
      </c>
      <c r="AD17" s="49">
        <f t="shared" si="1"/>
        <v>194</v>
      </c>
      <c r="AE17" s="49">
        <f t="shared" si="1"/>
        <v>194</v>
      </c>
      <c r="AF17" s="49">
        <f t="shared" si="1"/>
        <v>194</v>
      </c>
      <c r="AG17" s="49">
        <f t="shared" si="1"/>
        <v>194</v>
      </c>
      <c r="AH17" s="49">
        <f t="shared" si="1"/>
        <v>194</v>
      </c>
      <c r="AI17" s="49">
        <f t="shared" si="1"/>
        <v>194</v>
      </c>
      <c r="AJ17" s="49">
        <f t="shared" si="1"/>
        <v>194</v>
      </c>
      <c r="AK17" s="49">
        <f t="shared" si="1"/>
        <v>194</v>
      </c>
      <c r="AL17" s="49">
        <f t="shared" si="1"/>
        <v>194</v>
      </c>
      <c r="AM17" s="49">
        <f t="shared" si="1"/>
        <v>194</v>
      </c>
      <c r="AN17" s="49">
        <f t="shared" si="1"/>
        <v>194</v>
      </c>
      <c r="AO17" s="49">
        <f t="shared" si="1"/>
        <v>194</v>
      </c>
      <c r="AP17" s="49">
        <f t="shared" si="1"/>
        <v>194</v>
      </c>
      <c r="AQ17" s="49">
        <f t="shared" si="1"/>
        <v>194</v>
      </c>
      <c r="AR17" s="49">
        <f t="shared" si="1"/>
        <v>194</v>
      </c>
      <c r="AS17" s="49">
        <f t="shared" si="1"/>
        <v>194</v>
      </c>
      <c r="AT17" s="49">
        <f t="shared" si="1"/>
        <v>194</v>
      </c>
      <c r="AU17" s="49">
        <f t="shared" si="1"/>
        <v>194</v>
      </c>
      <c r="AV17" s="49">
        <f t="shared" si="1"/>
        <v>194</v>
      </c>
      <c r="AW17" s="49">
        <f t="shared" si="1"/>
        <v>194</v>
      </c>
      <c r="AX17" s="49">
        <f t="shared" si="1"/>
        <v>194</v>
      </c>
      <c r="AY17" s="49">
        <f t="shared" si="1"/>
        <v>194</v>
      </c>
      <c r="AZ17" s="49">
        <f t="shared" si="1"/>
        <v>194</v>
      </c>
      <c r="BA17" s="49">
        <f t="shared" si="1"/>
        <v>194</v>
      </c>
      <c r="BB17" s="49">
        <f t="shared" si="1"/>
        <v>194</v>
      </c>
      <c r="BC17" s="49">
        <f t="shared" si="1"/>
        <v>194</v>
      </c>
      <c r="BD17" s="49">
        <f t="shared" si="1"/>
        <v>194</v>
      </c>
      <c r="BE17" s="49">
        <f t="shared" si="1"/>
        <v>194</v>
      </c>
      <c r="BF17" s="49">
        <f t="shared" si="1"/>
        <v>194</v>
      </c>
      <c r="BG17" s="49">
        <f t="shared" si="1"/>
        <v>194</v>
      </c>
      <c r="BH17" s="49">
        <f t="shared" si="1"/>
        <v>194</v>
      </c>
      <c r="BI17" s="49">
        <f t="shared" si="1"/>
        <v>194</v>
      </c>
      <c r="BJ17" s="49">
        <f t="shared" si="1"/>
        <v>194</v>
      </c>
      <c r="BK17" s="49">
        <f t="shared" si="1"/>
        <v>194</v>
      </c>
      <c r="BL17" s="49">
        <f t="shared" si="1"/>
        <v>194</v>
      </c>
      <c r="BM17" s="49">
        <f t="shared" si="1"/>
        <v>194</v>
      </c>
      <c r="BN17" s="49">
        <f t="shared" si="1"/>
        <v>194</v>
      </c>
      <c r="BO17" s="49">
        <f t="shared" si="1"/>
        <v>194</v>
      </c>
      <c r="BP17" s="49">
        <f t="shared" ref="BP17:BZ17" si="2">BO17</f>
        <v>194</v>
      </c>
      <c r="BQ17" s="49">
        <f t="shared" si="2"/>
        <v>194</v>
      </c>
      <c r="BR17" s="49">
        <f t="shared" si="2"/>
        <v>194</v>
      </c>
      <c r="BS17" s="49">
        <f t="shared" si="2"/>
        <v>194</v>
      </c>
      <c r="BT17" s="49">
        <f t="shared" si="2"/>
        <v>194</v>
      </c>
      <c r="BU17" s="49">
        <f t="shared" si="2"/>
        <v>194</v>
      </c>
      <c r="BV17" s="49">
        <f t="shared" si="2"/>
        <v>194</v>
      </c>
      <c r="BW17" s="49">
        <f t="shared" si="2"/>
        <v>194</v>
      </c>
      <c r="BX17" s="49">
        <f t="shared" si="2"/>
        <v>194</v>
      </c>
      <c r="BY17" s="49">
        <f t="shared" si="2"/>
        <v>194</v>
      </c>
      <c r="BZ17" s="49">
        <f t="shared" si="2"/>
        <v>194</v>
      </c>
    </row>
    <row r="18" spans="1:79" ht="20.25" thickBot="1">
      <c r="A18" s="279" t="s">
        <v>85</v>
      </c>
      <c r="B18" s="240"/>
      <c r="C18" s="178">
        <v>194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9" t="s">
        <v>86</v>
      </c>
      <c r="B19" s="240"/>
      <c r="C19" s="50"/>
      <c r="D19" s="51">
        <f>D16*D17/1000</f>
        <v>0</v>
      </c>
      <c r="E19" s="51">
        <f t="shared" ref="E19:G19" si="3">E16*E17</f>
        <v>0</v>
      </c>
      <c r="F19" s="51">
        <f t="shared" si="3"/>
        <v>0</v>
      </c>
      <c r="G19" s="52">
        <f t="shared" si="3"/>
        <v>0</v>
      </c>
      <c r="H19" s="52">
        <f t="shared" ref="H19:J19" si="4">H16*H17/1000</f>
        <v>0</v>
      </c>
      <c r="I19" s="52">
        <f t="shared" si="4"/>
        <v>0</v>
      </c>
      <c r="J19" s="52">
        <f t="shared" si="4"/>
        <v>0</v>
      </c>
      <c r="K19" s="52">
        <f>K16*K17</f>
        <v>0</v>
      </c>
      <c r="L19" s="53">
        <f t="shared" ref="L19:P19" si="5">L16*L17/1000</f>
        <v>0.9506</v>
      </c>
      <c r="M19" s="53">
        <f t="shared" si="5"/>
        <v>0</v>
      </c>
      <c r="N19" s="53">
        <f t="shared" si="5"/>
        <v>1.1834</v>
      </c>
      <c r="O19" s="53">
        <f t="shared" si="5"/>
        <v>0</v>
      </c>
      <c r="P19" s="53">
        <f t="shared" si="5"/>
        <v>0</v>
      </c>
      <c r="Q19" s="53">
        <f>Q16*Q17</f>
        <v>0</v>
      </c>
      <c r="R19" s="53">
        <f>R16*R17/1000</f>
        <v>0</v>
      </c>
      <c r="S19" s="53">
        <f>S16*S17</f>
        <v>0</v>
      </c>
      <c r="T19" s="53">
        <f t="shared" ref="T19:BZ19" si="6">T16*T17/1000</f>
        <v>0</v>
      </c>
      <c r="U19" s="53">
        <f t="shared" si="6"/>
        <v>0</v>
      </c>
      <c r="V19" s="53">
        <f t="shared" si="6"/>
        <v>2.91</v>
      </c>
      <c r="W19" s="53">
        <f t="shared" si="6"/>
        <v>0</v>
      </c>
      <c r="X19" s="53">
        <f t="shared" si="6"/>
        <v>0</v>
      </c>
      <c r="Y19" s="53">
        <f t="shared" si="6"/>
        <v>0</v>
      </c>
      <c r="Z19" s="53">
        <f t="shared" si="6"/>
        <v>0</v>
      </c>
      <c r="AA19" s="53">
        <f t="shared" si="6"/>
        <v>0</v>
      </c>
      <c r="AB19" s="53">
        <f t="shared" si="6"/>
        <v>38.799999999999997</v>
      </c>
      <c r="AC19" s="53">
        <f t="shared" si="6"/>
        <v>0.97</v>
      </c>
      <c r="AD19" s="53">
        <f t="shared" si="6"/>
        <v>0</v>
      </c>
      <c r="AE19" s="53">
        <f t="shared" si="6"/>
        <v>0</v>
      </c>
      <c r="AF19" s="53">
        <f t="shared" si="6"/>
        <v>0</v>
      </c>
      <c r="AG19" s="53">
        <f t="shared" si="6"/>
        <v>0</v>
      </c>
      <c r="AH19" s="53">
        <f t="shared" si="6"/>
        <v>0</v>
      </c>
      <c r="AI19" s="53">
        <f t="shared" si="6"/>
        <v>0</v>
      </c>
      <c r="AJ19" s="53">
        <f t="shared" si="6"/>
        <v>0</v>
      </c>
      <c r="AK19" s="53">
        <f t="shared" si="6"/>
        <v>0</v>
      </c>
      <c r="AL19" s="53">
        <f t="shared" si="6"/>
        <v>15.52</v>
      </c>
      <c r="AM19" s="53">
        <f t="shared" si="6"/>
        <v>0</v>
      </c>
      <c r="AN19" s="53">
        <f t="shared" si="6"/>
        <v>0</v>
      </c>
      <c r="AO19" s="53">
        <f t="shared" si="6"/>
        <v>0</v>
      </c>
      <c r="AP19" s="53">
        <f t="shared" si="6"/>
        <v>0</v>
      </c>
      <c r="AQ19" s="53">
        <f t="shared" si="6"/>
        <v>0</v>
      </c>
      <c r="AR19" s="53">
        <f t="shared" si="6"/>
        <v>0</v>
      </c>
      <c r="AS19" s="53">
        <f t="shared" si="6"/>
        <v>0</v>
      </c>
      <c r="AT19" s="53">
        <f t="shared" si="6"/>
        <v>0.97</v>
      </c>
      <c r="AU19" s="53">
        <f t="shared" si="6"/>
        <v>0</v>
      </c>
      <c r="AV19" s="53">
        <f t="shared" si="6"/>
        <v>0</v>
      </c>
      <c r="AW19" s="53">
        <f t="shared" si="6"/>
        <v>0</v>
      </c>
      <c r="AX19" s="53">
        <f t="shared" si="6"/>
        <v>1.746</v>
      </c>
      <c r="AY19" s="53">
        <f t="shared" si="6"/>
        <v>0</v>
      </c>
      <c r="AZ19" s="53">
        <f t="shared" si="6"/>
        <v>0</v>
      </c>
      <c r="BA19" s="53">
        <f t="shared" si="6"/>
        <v>11.446</v>
      </c>
      <c r="BB19" s="53">
        <f t="shared" si="6"/>
        <v>0</v>
      </c>
      <c r="BC19" s="53">
        <f t="shared" si="6"/>
        <v>0</v>
      </c>
      <c r="BD19" s="53">
        <f t="shared" si="6"/>
        <v>10.282</v>
      </c>
      <c r="BE19" s="53">
        <f t="shared" si="6"/>
        <v>0</v>
      </c>
      <c r="BF19" s="53">
        <f t="shared" si="6"/>
        <v>0</v>
      </c>
      <c r="BG19" s="53">
        <f t="shared" si="6"/>
        <v>0</v>
      </c>
      <c r="BH19" s="53">
        <f t="shared" si="6"/>
        <v>0</v>
      </c>
      <c r="BI19" s="53">
        <f t="shared" si="6"/>
        <v>9.6999999999999993</v>
      </c>
      <c r="BJ19" s="53">
        <f t="shared" si="6"/>
        <v>11.64</v>
      </c>
      <c r="BK19" s="53">
        <f t="shared" si="6"/>
        <v>1.1639999999999999</v>
      </c>
      <c r="BL19" s="53">
        <f t="shared" si="6"/>
        <v>3.88</v>
      </c>
      <c r="BM19" s="53">
        <f t="shared" si="6"/>
        <v>3.88</v>
      </c>
      <c r="BN19" s="53">
        <f t="shared" si="6"/>
        <v>0</v>
      </c>
      <c r="BO19" s="53">
        <f t="shared" si="6"/>
        <v>0</v>
      </c>
      <c r="BP19" s="53">
        <f t="shared" si="6"/>
        <v>0</v>
      </c>
      <c r="BQ19" s="53">
        <f t="shared" si="6"/>
        <v>0</v>
      </c>
      <c r="BR19" s="53">
        <f t="shared" si="6"/>
        <v>0</v>
      </c>
      <c r="BS19" s="53">
        <f t="shared" si="6"/>
        <v>0</v>
      </c>
      <c r="BT19" s="53">
        <f t="shared" si="6"/>
        <v>0</v>
      </c>
      <c r="BU19" s="53">
        <f t="shared" si="6"/>
        <v>0</v>
      </c>
      <c r="BV19" s="53">
        <f t="shared" si="6"/>
        <v>0</v>
      </c>
      <c r="BW19" s="53">
        <f t="shared" si="6"/>
        <v>0</v>
      </c>
      <c r="BX19" s="53">
        <f t="shared" si="6"/>
        <v>11.64</v>
      </c>
      <c r="BY19" s="51">
        <f t="shared" si="6"/>
        <v>0</v>
      </c>
      <c r="BZ19" s="51">
        <f t="shared" si="6"/>
        <v>0</v>
      </c>
    </row>
    <row r="20" spans="1:79">
      <c r="A20" s="279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9" t="s">
        <v>87</v>
      </c>
      <c r="B21" s="240"/>
      <c r="C21" s="55">
        <f>SUM(D21:BZ21)</f>
        <v>11834</v>
      </c>
      <c r="D21" s="56">
        <f t="shared" ref="D21:BZ21" si="7">D19*D20</f>
        <v>0</v>
      </c>
      <c r="E21" s="56">
        <f t="shared" si="7"/>
        <v>0</v>
      </c>
      <c r="F21" s="56">
        <f t="shared" si="7"/>
        <v>0</v>
      </c>
      <c r="G21" s="57">
        <f t="shared" si="7"/>
        <v>0</v>
      </c>
      <c r="H21" s="57">
        <f t="shared" si="7"/>
        <v>0</v>
      </c>
      <c r="I21" s="57">
        <f t="shared" si="7"/>
        <v>0</v>
      </c>
      <c r="J21" s="57">
        <f t="shared" si="7"/>
        <v>0</v>
      </c>
      <c r="K21" s="57">
        <f t="shared" si="7"/>
        <v>0</v>
      </c>
      <c r="L21" s="53">
        <f t="shared" si="7"/>
        <v>133.084</v>
      </c>
      <c r="M21" s="53">
        <f t="shared" si="7"/>
        <v>0</v>
      </c>
      <c r="N21" s="53">
        <f t="shared" si="7"/>
        <v>11.834</v>
      </c>
      <c r="O21" s="53">
        <f t="shared" si="7"/>
        <v>0</v>
      </c>
      <c r="P21" s="53">
        <f t="shared" si="7"/>
        <v>0</v>
      </c>
      <c r="Q21" s="53">
        <f t="shared" si="7"/>
        <v>0</v>
      </c>
      <c r="R21" s="53">
        <f t="shared" si="7"/>
        <v>0</v>
      </c>
      <c r="S21" s="53">
        <f t="shared" si="7"/>
        <v>0</v>
      </c>
      <c r="T21" s="53">
        <f t="shared" si="7"/>
        <v>0</v>
      </c>
      <c r="U21" s="53">
        <f t="shared" si="7"/>
        <v>0</v>
      </c>
      <c r="V21" s="53">
        <f t="shared" si="7"/>
        <v>349.2</v>
      </c>
      <c r="W21" s="53">
        <f t="shared" si="7"/>
        <v>0</v>
      </c>
      <c r="X21" s="53">
        <f t="shared" si="7"/>
        <v>0</v>
      </c>
      <c r="Y21" s="53">
        <f t="shared" si="7"/>
        <v>0</v>
      </c>
      <c r="Z21" s="53">
        <f t="shared" si="7"/>
        <v>0</v>
      </c>
      <c r="AA21" s="53">
        <f t="shared" si="7"/>
        <v>0</v>
      </c>
      <c r="AB21" s="53">
        <f t="shared" si="7"/>
        <v>2716</v>
      </c>
      <c r="AC21" s="53">
        <f t="shared" si="7"/>
        <v>160.05000000000001</v>
      </c>
      <c r="AD21" s="53">
        <f t="shared" si="7"/>
        <v>0</v>
      </c>
      <c r="AE21" s="53">
        <f t="shared" si="7"/>
        <v>0</v>
      </c>
      <c r="AF21" s="53">
        <f t="shared" si="7"/>
        <v>0</v>
      </c>
      <c r="AG21" s="53">
        <f t="shared" si="7"/>
        <v>0</v>
      </c>
      <c r="AH21" s="53">
        <f t="shared" si="7"/>
        <v>0</v>
      </c>
      <c r="AI21" s="53">
        <f t="shared" si="7"/>
        <v>0</v>
      </c>
      <c r="AJ21" s="53">
        <f t="shared" si="7"/>
        <v>0</v>
      </c>
      <c r="AK21" s="53">
        <f t="shared" si="7"/>
        <v>0</v>
      </c>
      <c r="AL21" s="53">
        <f t="shared" si="7"/>
        <v>853.6</v>
      </c>
      <c r="AM21" s="53">
        <f t="shared" si="7"/>
        <v>0</v>
      </c>
      <c r="AN21" s="53">
        <f t="shared" si="7"/>
        <v>0</v>
      </c>
      <c r="AO21" s="53">
        <f t="shared" si="7"/>
        <v>0</v>
      </c>
      <c r="AP21" s="53">
        <f t="shared" si="7"/>
        <v>0</v>
      </c>
      <c r="AQ21" s="53">
        <f t="shared" si="7"/>
        <v>0</v>
      </c>
      <c r="AR21" s="53">
        <f t="shared" si="7"/>
        <v>0</v>
      </c>
      <c r="AS21" s="53">
        <f t="shared" si="7"/>
        <v>0</v>
      </c>
      <c r="AT21" s="53">
        <f t="shared" si="7"/>
        <v>582</v>
      </c>
      <c r="AU21" s="53">
        <f t="shared" si="7"/>
        <v>0</v>
      </c>
      <c r="AV21" s="53">
        <f t="shared" si="7"/>
        <v>0</v>
      </c>
      <c r="AW21" s="53">
        <f t="shared" si="7"/>
        <v>0</v>
      </c>
      <c r="AX21" s="53">
        <f t="shared" si="7"/>
        <v>478.404</v>
      </c>
      <c r="AY21" s="53">
        <f t="shared" si="7"/>
        <v>0</v>
      </c>
      <c r="AZ21" s="53">
        <f t="shared" si="7"/>
        <v>0</v>
      </c>
      <c r="BA21" s="53">
        <f t="shared" si="7"/>
        <v>2060.2800000000002</v>
      </c>
      <c r="BB21" s="53">
        <f t="shared" si="7"/>
        <v>0</v>
      </c>
      <c r="BC21" s="53">
        <f t="shared" si="7"/>
        <v>0</v>
      </c>
      <c r="BD21" s="53">
        <f t="shared" si="7"/>
        <v>3084.6</v>
      </c>
      <c r="BE21" s="53">
        <f t="shared" si="7"/>
        <v>0</v>
      </c>
      <c r="BF21" s="53">
        <f t="shared" si="7"/>
        <v>0</v>
      </c>
      <c r="BG21" s="53">
        <f t="shared" si="7"/>
        <v>0</v>
      </c>
      <c r="BH21" s="53">
        <f t="shared" si="7"/>
        <v>0</v>
      </c>
      <c r="BI21" s="53">
        <f t="shared" si="7"/>
        <v>203.7</v>
      </c>
      <c r="BJ21" s="53">
        <f t="shared" si="7"/>
        <v>407.4</v>
      </c>
      <c r="BK21" s="53">
        <f t="shared" si="7"/>
        <v>25.608000000000001</v>
      </c>
      <c r="BL21" s="53">
        <f t="shared" si="7"/>
        <v>108.64</v>
      </c>
      <c r="BM21" s="53">
        <f t="shared" si="7"/>
        <v>194</v>
      </c>
      <c r="BN21" s="53">
        <f t="shared" si="7"/>
        <v>0</v>
      </c>
      <c r="BO21" s="53">
        <f t="shared" si="7"/>
        <v>0</v>
      </c>
      <c r="BP21" s="53">
        <f t="shared" si="7"/>
        <v>0</v>
      </c>
      <c r="BQ21" s="53">
        <f t="shared" si="7"/>
        <v>0</v>
      </c>
      <c r="BR21" s="53">
        <f t="shared" si="7"/>
        <v>0</v>
      </c>
      <c r="BS21" s="53">
        <f t="shared" si="7"/>
        <v>0</v>
      </c>
      <c r="BT21" s="53">
        <f t="shared" si="7"/>
        <v>0</v>
      </c>
      <c r="BU21" s="53">
        <f t="shared" si="7"/>
        <v>0</v>
      </c>
      <c r="BV21" s="53">
        <f t="shared" si="7"/>
        <v>0</v>
      </c>
      <c r="BW21" s="53">
        <f t="shared" si="7"/>
        <v>0</v>
      </c>
      <c r="BX21" s="53">
        <f t="shared" si="7"/>
        <v>465.6</v>
      </c>
      <c r="BY21" s="56">
        <f t="shared" si="7"/>
        <v>0</v>
      </c>
      <c r="BZ21" s="56">
        <f t="shared" si="7"/>
        <v>0</v>
      </c>
    </row>
    <row r="22" spans="1:79" ht="15.75" customHeight="1">
      <c r="A22" s="279" t="s">
        <v>88</v>
      </c>
      <c r="B22" s="240"/>
      <c r="C22" s="58">
        <f>C21/C18</f>
        <v>61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2"/>
      <c r="B28" s="240"/>
      <c r="C28" s="16"/>
      <c r="D28" s="16">
        <f t="shared" ref="D28:BO28" si="8">SUM(D8:D15)</f>
        <v>0</v>
      </c>
      <c r="E28" s="16">
        <f t="shared" si="8"/>
        <v>0</v>
      </c>
      <c r="F28" s="16">
        <f t="shared" si="8"/>
        <v>0</v>
      </c>
      <c r="G28" s="16">
        <f t="shared" si="8"/>
        <v>0</v>
      </c>
      <c r="H28" s="16">
        <f t="shared" si="8"/>
        <v>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4.9000000000000004</v>
      </c>
      <c r="M28" s="16">
        <f t="shared" si="8"/>
        <v>0</v>
      </c>
      <c r="N28" s="16">
        <f t="shared" si="8"/>
        <v>6.1</v>
      </c>
      <c r="O28" s="16">
        <f t="shared" si="8"/>
        <v>0</v>
      </c>
      <c r="P28" s="16">
        <f t="shared" si="8"/>
        <v>0</v>
      </c>
      <c r="Q28" s="16">
        <f t="shared" si="8"/>
        <v>0</v>
      </c>
      <c r="R28" s="16">
        <f t="shared" si="8"/>
        <v>0</v>
      </c>
      <c r="S28" s="16">
        <f t="shared" si="8"/>
        <v>0</v>
      </c>
      <c r="T28" s="16">
        <f t="shared" si="8"/>
        <v>0</v>
      </c>
      <c r="U28" s="16">
        <f t="shared" si="8"/>
        <v>0</v>
      </c>
      <c r="V28" s="16">
        <f t="shared" si="8"/>
        <v>15</v>
      </c>
      <c r="W28" s="16">
        <f t="shared" si="8"/>
        <v>0</v>
      </c>
      <c r="X28" s="16">
        <f t="shared" si="8"/>
        <v>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200</v>
      </c>
      <c r="AC28" s="16">
        <f t="shared" si="8"/>
        <v>5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  <c r="AK28" s="16">
        <f t="shared" si="8"/>
        <v>0</v>
      </c>
      <c r="AL28" s="16">
        <f t="shared" si="8"/>
        <v>80</v>
      </c>
      <c r="AM28" s="16">
        <f t="shared" si="8"/>
        <v>0</v>
      </c>
      <c r="AN28" s="16">
        <f t="shared" si="8"/>
        <v>0</v>
      </c>
      <c r="AO28" s="16">
        <f t="shared" si="8"/>
        <v>0</v>
      </c>
      <c r="AP28" s="16">
        <f t="shared" si="8"/>
        <v>0</v>
      </c>
      <c r="AQ28" s="16">
        <f t="shared" si="8"/>
        <v>0</v>
      </c>
      <c r="AR28" s="16">
        <f t="shared" si="8"/>
        <v>0</v>
      </c>
      <c r="AS28" s="16">
        <f t="shared" si="8"/>
        <v>0</v>
      </c>
      <c r="AT28" s="16">
        <f t="shared" si="8"/>
        <v>5</v>
      </c>
      <c r="AU28" s="16">
        <f t="shared" si="8"/>
        <v>0</v>
      </c>
      <c r="AV28" s="16">
        <f t="shared" si="8"/>
        <v>0</v>
      </c>
      <c r="AW28" s="16">
        <f t="shared" si="8"/>
        <v>0</v>
      </c>
      <c r="AX28" s="16">
        <f t="shared" si="8"/>
        <v>9</v>
      </c>
      <c r="AY28" s="16">
        <f t="shared" si="8"/>
        <v>0</v>
      </c>
      <c r="AZ28" s="16">
        <f t="shared" si="8"/>
        <v>0</v>
      </c>
      <c r="BA28" s="16">
        <f t="shared" si="8"/>
        <v>59</v>
      </c>
      <c r="BB28" s="16">
        <f t="shared" si="8"/>
        <v>0</v>
      </c>
      <c r="BC28" s="16">
        <f t="shared" si="8"/>
        <v>0</v>
      </c>
      <c r="BD28" s="16">
        <f t="shared" si="8"/>
        <v>53</v>
      </c>
      <c r="BE28" s="16">
        <f t="shared" si="8"/>
        <v>0</v>
      </c>
      <c r="BF28" s="16">
        <f t="shared" si="8"/>
        <v>0</v>
      </c>
      <c r="BG28" s="16">
        <f t="shared" si="8"/>
        <v>0</v>
      </c>
      <c r="BH28" s="16">
        <f t="shared" si="8"/>
        <v>0</v>
      </c>
      <c r="BI28" s="16">
        <f t="shared" si="8"/>
        <v>50</v>
      </c>
      <c r="BJ28" s="16">
        <f t="shared" si="8"/>
        <v>60</v>
      </c>
      <c r="BK28" s="16">
        <f t="shared" si="8"/>
        <v>6</v>
      </c>
      <c r="BL28" s="16">
        <f t="shared" si="8"/>
        <v>20</v>
      </c>
      <c r="BM28" s="16">
        <f t="shared" si="8"/>
        <v>20</v>
      </c>
      <c r="BN28" s="16">
        <f t="shared" si="8"/>
        <v>0</v>
      </c>
      <c r="BO28" s="16">
        <f t="shared" si="8"/>
        <v>0</v>
      </c>
      <c r="BP28" s="16">
        <f t="shared" ref="BP28:BX28" si="9">SUM(BP8:BP15)</f>
        <v>0</v>
      </c>
      <c r="BQ28" s="16">
        <f t="shared" si="9"/>
        <v>0</v>
      </c>
      <c r="BR28" s="16">
        <f t="shared" si="9"/>
        <v>0</v>
      </c>
      <c r="BS28" s="16">
        <f t="shared" si="9"/>
        <v>0</v>
      </c>
      <c r="BT28" s="16">
        <f t="shared" si="9"/>
        <v>0</v>
      </c>
      <c r="BU28" s="16">
        <f t="shared" si="9"/>
        <v>0</v>
      </c>
      <c r="BV28" s="16">
        <f t="shared" si="9"/>
        <v>0</v>
      </c>
      <c r="BW28" s="16">
        <f t="shared" si="9"/>
        <v>0</v>
      </c>
      <c r="BX28" s="16">
        <f t="shared" si="9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10">D29</f>
        <v>0</v>
      </c>
      <c r="F29" s="118">
        <f t="shared" si="10"/>
        <v>0</v>
      </c>
      <c r="G29" s="118">
        <f t="shared" si="10"/>
        <v>0</v>
      </c>
      <c r="H29" s="118">
        <f t="shared" si="10"/>
        <v>0</v>
      </c>
      <c r="I29" s="118">
        <f t="shared" si="10"/>
        <v>0</v>
      </c>
      <c r="J29" s="118">
        <f t="shared" si="10"/>
        <v>0</v>
      </c>
      <c r="K29" s="118">
        <f t="shared" si="10"/>
        <v>0</v>
      </c>
      <c r="L29" s="118">
        <f t="shared" si="10"/>
        <v>0</v>
      </c>
      <c r="M29" s="118">
        <f t="shared" si="10"/>
        <v>0</v>
      </c>
      <c r="N29" s="118">
        <f t="shared" si="10"/>
        <v>0</v>
      </c>
      <c r="O29" s="118">
        <f t="shared" si="10"/>
        <v>0</v>
      </c>
      <c r="P29" s="118">
        <f t="shared" si="10"/>
        <v>0</v>
      </c>
      <c r="Q29" s="118">
        <f t="shared" si="10"/>
        <v>0</v>
      </c>
      <c r="R29" s="118">
        <f t="shared" si="10"/>
        <v>0</v>
      </c>
      <c r="S29" s="118">
        <f t="shared" si="10"/>
        <v>0</v>
      </c>
      <c r="T29" s="118">
        <f t="shared" si="10"/>
        <v>0</v>
      </c>
      <c r="U29" s="118">
        <f t="shared" si="10"/>
        <v>0</v>
      </c>
      <c r="V29" s="118">
        <f t="shared" si="10"/>
        <v>0</v>
      </c>
      <c r="W29" s="118">
        <f t="shared" si="10"/>
        <v>0</v>
      </c>
      <c r="X29" s="118">
        <f t="shared" si="10"/>
        <v>0</v>
      </c>
      <c r="Y29" s="118">
        <f t="shared" si="10"/>
        <v>0</v>
      </c>
      <c r="Z29" s="118">
        <f t="shared" si="10"/>
        <v>0</v>
      </c>
      <c r="AA29" s="118">
        <f t="shared" si="10"/>
        <v>0</v>
      </c>
      <c r="AB29" s="118">
        <f t="shared" si="10"/>
        <v>0</v>
      </c>
      <c r="AC29" s="118">
        <f t="shared" si="10"/>
        <v>0</v>
      </c>
      <c r="AD29" s="118">
        <f t="shared" si="10"/>
        <v>0</v>
      </c>
      <c r="AE29" s="118">
        <f t="shared" si="10"/>
        <v>0</v>
      </c>
      <c r="AF29" s="118">
        <f t="shared" si="10"/>
        <v>0</v>
      </c>
      <c r="AG29" s="118">
        <f t="shared" si="10"/>
        <v>0</v>
      </c>
      <c r="AH29" s="118">
        <f t="shared" si="10"/>
        <v>0</v>
      </c>
      <c r="AI29" s="118">
        <f t="shared" si="10"/>
        <v>0</v>
      </c>
      <c r="AJ29" s="118">
        <f t="shared" si="10"/>
        <v>0</v>
      </c>
      <c r="AK29" s="118">
        <f t="shared" si="10"/>
        <v>0</v>
      </c>
      <c r="AL29" s="118">
        <f t="shared" si="10"/>
        <v>0</v>
      </c>
      <c r="AM29" s="118">
        <f t="shared" si="10"/>
        <v>0</v>
      </c>
      <c r="AN29" s="118">
        <f t="shared" si="10"/>
        <v>0</v>
      </c>
      <c r="AO29" s="118">
        <f t="shared" si="10"/>
        <v>0</v>
      </c>
      <c r="AP29" s="118">
        <f t="shared" si="10"/>
        <v>0</v>
      </c>
      <c r="AQ29" s="118">
        <f t="shared" si="10"/>
        <v>0</v>
      </c>
      <c r="AR29" s="118">
        <f t="shared" si="10"/>
        <v>0</v>
      </c>
      <c r="AS29" s="118">
        <f t="shared" si="10"/>
        <v>0</v>
      </c>
      <c r="AT29" s="118">
        <f t="shared" si="10"/>
        <v>0</v>
      </c>
      <c r="AU29" s="118">
        <f t="shared" si="10"/>
        <v>0</v>
      </c>
      <c r="AV29" s="118">
        <f t="shared" si="10"/>
        <v>0</v>
      </c>
      <c r="AW29" s="118">
        <f t="shared" si="10"/>
        <v>0</v>
      </c>
      <c r="AX29" s="118">
        <f t="shared" si="10"/>
        <v>0</v>
      </c>
      <c r="AY29" s="118">
        <f t="shared" si="10"/>
        <v>0</v>
      </c>
      <c r="AZ29" s="118">
        <f t="shared" si="10"/>
        <v>0</v>
      </c>
      <c r="BA29" s="118">
        <f t="shared" si="10"/>
        <v>0</v>
      </c>
      <c r="BB29" s="118">
        <f t="shared" si="10"/>
        <v>0</v>
      </c>
      <c r="BC29" s="118">
        <f t="shared" si="10"/>
        <v>0</v>
      </c>
      <c r="BD29" s="118">
        <f t="shared" si="10"/>
        <v>0</v>
      </c>
      <c r="BE29" s="118">
        <f t="shared" si="10"/>
        <v>0</v>
      </c>
      <c r="BF29" s="118">
        <f t="shared" si="10"/>
        <v>0</v>
      </c>
      <c r="BG29" s="118">
        <f t="shared" si="10"/>
        <v>0</v>
      </c>
      <c r="BH29" s="118">
        <f t="shared" si="10"/>
        <v>0</v>
      </c>
      <c r="BI29" s="118">
        <f t="shared" si="10"/>
        <v>0</v>
      </c>
      <c r="BJ29" s="118">
        <f t="shared" si="10"/>
        <v>0</v>
      </c>
      <c r="BK29" s="118">
        <f t="shared" si="10"/>
        <v>0</v>
      </c>
      <c r="BL29" s="118">
        <f t="shared" si="10"/>
        <v>0</v>
      </c>
      <c r="BM29" s="118">
        <f t="shared" si="10"/>
        <v>0</v>
      </c>
      <c r="BN29" s="118">
        <f t="shared" si="10"/>
        <v>0</v>
      </c>
      <c r="BO29" s="118">
        <f t="shared" si="10"/>
        <v>0</v>
      </c>
      <c r="BP29" s="118">
        <f t="shared" si="10"/>
        <v>0</v>
      </c>
      <c r="BQ29" s="118">
        <f t="shared" ref="BQ29:BZ29" si="11">BP29</f>
        <v>0</v>
      </c>
      <c r="BR29" s="118">
        <f t="shared" si="11"/>
        <v>0</v>
      </c>
      <c r="BS29" s="118">
        <f t="shared" si="11"/>
        <v>0</v>
      </c>
      <c r="BT29" s="118">
        <f t="shared" si="11"/>
        <v>0</v>
      </c>
      <c r="BU29" s="118">
        <f t="shared" si="11"/>
        <v>0</v>
      </c>
      <c r="BV29" s="118">
        <f t="shared" si="11"/>
        <v>0</v>
      </c>
      <c r="BW29" s="118">
        <f t="shared" si="11"/>
        <v>0</v>
      </c>
      <c r="BX29" s="118">
        <f t="shared" si="11"/>
        <v>0</v>
      </c>
      <c r="BY29" s="20">
        <f t="shared" si="11"/>
        <v>0</v>
      </c>
      <c r="BZ29" s="20">
        <f t="shared" si="11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ввод'!C37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2">E28*E29/1000</f>
        <v>0</v>
      </c>
      <c r="F31" s="119">
        <f t="shared" si="12"/>
        <v>0</v>
      </c>
      <c r="G31" s="119">
        <f t="shared" si="12"/>
        <v>0</v>
      </c>
      <c r="H31" s="119">
        <f t="shared" si="12"/>
        <v>0</v>
      </c>
      <c r="I31" s="119">
        <f t="shared" si="12"/>
        <v>0</v>
      </c>
      <c r="J31" s="119">
        <f t="shared" si="12"/>
        <v>0</v>
      </c>
      <c r="K31" s="136">
        <f>K28*K29</f>
        <v>0</v>
      </c>
      <c r="L31" s="136">
        <f t="shared" si="12"/>
        <v>0</v>
      </c>
      <c r="M31" s="136">
        <f t="shared" si="12"/>
        <v>0</v>
      </c>
      <c r="N31" s="136">
        <f t="shared" si="12"/>
        <v>0</v>
      </c>
      <c r="O31" s="136">
        <f t="shared" si="12"/>
        <v>0</v>
      </c>
      <c r="P31" s="136">
        <f t="shared" si="12"/>
        <v>0</v>
      </c>
      <c r="Q31" s="136">
        <f>Q28*Q29</f>
        <v>0</v>
      </c>
      <c r="R31" s="136">
        <f t="shared" si="12"/>
        <v>0</v>
      </c>
      <c r="S31" s="136">
        <f>S28*S29</f>
        <v>0</v>
      </c>
      <c r="T31" s="136">
        <f t="shared" si="12"/>
        <v>0</v>
      </c>
      <c r="U31" s="136">
        <f t="shared" si="12"/>
        <v>0</v>
      </c>
      <c r="V31" s="136">
        <f t="shared" si="12"/>
        <v>0</v>
      </c>
      <c r="W31" s="136">
        <f t="shared" si="12"/>
        <v>0</v>
      </c>
      <c r="X31" s="136">
        <f t="shared" si="12"/>
        <v>0</v>
      </c>
      <c r="Y31" s="136">
        <f t="shared" si="12"/>
        <v>0</v>
      </c>
      <c r="Z31" s="136">
        <f t="shared" si="12"/>
        <v>0</v>
      </c>
      <c r="AA31" s="136">
        <f t="shared" si="12"/>
        <v>0</v>
      </c>
      <c r="AB31" s="136">
        <f t="shared" si="12"/>
        <v>0</v>
      </c>
      <c r="AC31" s="136">
        <f t="shared" si="12"/>
        <v>0</v>
      </c>
      <c r="AD31" s="136">
        <f t="shared" si="12"/>
        <v>0</v>
      </c>
      <c r="AE31" s="136">
        <f t="shared" si="12"/>
        <v>0</v>
      </c>
      <c r="AF31" s="136">
        <f t="shared" si="12"/>
        <v>0</v>
      </c>
      <c r="AG31" s="136">
        <f t="shared" si="12"/>
        <v>0</v>
      </c>
      <c r="AH31" s="136">
        <f t="shared" si="12"/>
        <v>0</v>
      </c>
      <c r="AI31" s="136">
        <f t="shared" si="12"/>
        <v>0</v>
      </c>
      <c r="AJ31" s="136">
        <f t="shared" si="12"/>
        <v>0</v>
      </c>
      <c r="AK31" s="136">
        <f t="shared" si="12"/>
        <v>0</v>
      </c>
      <c r="AL31" s="136">
        <f t="shared" si="12"/>
        <v>0</v>
      </c>
      <c r="AM31" s="136">
        <f t="shared" si="12"/>
        <v>0</v>
      </c>
      <c r="AN31" s="136">
        <f t="shared" si="12"/>
        <v>0</v>
      </c>
      <c r="AO31" s="136">
        <f t="shared" si="12"/>
        <v>0</v>
      </c>
      <c r="AP31" s="136">
        <f t="shared" si="12"/>
        <v>0</v>
      </c>
      <c r="AQ31" s="136">
        <f t="shared" si="12"/>
        <v>0</v>
      </c>
      <c r="AR31" s="136">
        <f t="shared" si="12"/>
        <v>0</v>
      </c>
      <c r="AS31" s="136">
        <f t="shared" si="12"/>
        <v>0</v>
      </c>
      <c r="AT31" s="136">
        <f t="shared" si="12"/>
        <v>0</v>
      </c>
      <c r="AU31" s="136">
        <f t="shared" si="12"/>
        <v>0</v>
      </c>
      <c r="AV31" s="136">
        <f t="shared" si="12"/>
        <v>0</v>
      </c>
      <c r="AW31" s="136">
        <f t="shared" si="12"/>
        <v>0</v>
      </c>
      <c r="AX31" s="136">
        <f t="shared" si="12"/>
        <v>0</v>
      </c>
      <c r="AY31" s="136">
        <f t="shared" si="12"/>
        <v>0</v>
      </c>
      <c r="AZ31" s="136">
        <f t="shared" si="12"/>
        <v>0</v>
      </c>
      <c r="BA31" s="136">
        <f t="shared" si="12"/>
        <v>0</v>
      </c>
      <c r="BB31" s="136">
        <f t="shared" si="12"/>
        <v>0</v>
      </c>
      <c r="BC31" s="136">
        <f t="shared" si="12"/>
        <v>0</v>
      </c>
      <c r="BD31" s="136">
        <f t="shared" si="12"/>
        <v>0</v>
      </c>
      <c r="BE31" s="136">
        <f t="shared" si="12"/>
        <v>0</v>
      </c>
      <c r="BF31" s="136">
        <f t="shared" si="12"/>
        <v>0</v>
      </c>
      <c r="BG31" s="136">
        <f t="shared" si="12"/>
        <v>0</v>
      </c>
      <c r="BH31" s="136">
        <f>BH28*BH29</f>
        <v>0</v>
      </c>
      <c r="BI31" s="136">
        <f t="shared" si="12"/>
        <v>0</v>
      </c>
      <c r="BJ31" s="136">
        <f t="shared" si="12"/>
        <v>0</v>
      </c>
      <c r="BK31" s="136">
        <f t="shared" si="12"/>
        <v>0</v>
      </c>
      <c r="BL31" s="136">
        <f t="shared" si="12"/>
        <v>0</v>
      </c>
      <c r="BM31" s="136">
        <f t="shared" si="12"/>
        <v>0</v>
      </c>
      <c r="BN31" s="136">
        <f t="shared" si="12"/>
        <v>0</v>
      </c>
      <c r="BO31" s="136">
        <f t="shared" si="12"/>
        <v>0</v>
      </c>
      <c r="BP31" s="136">
        <f t="shared" si="12"/>
        <v>0</v>
      </c>
      <c r="BQ31" s="136">
        <f t="shared" ref="BQ31:BY31" si="13">BQ28*BQ29/1000</f>
        <v>0</v>
      </c>
      <c r="BR31" s="136">
        <f t="shared" si="13"/>
        <v>0</v>
      </c>
      <c r="BS31" s="136">
        <f t="shared" si="13"/>
        <v>0</v>
      </c>
      <c r="BT31" s="136">
        <f t="shared" si="13"/>
        <v>0</v>
      </c>
      <c r="BU31" s="136">
        <f t="shared" si="13"/>
        <v>0</v>
      </c>
      <c r="BV31" s="136">
        <f t="shared" si="13"/>
        <v>0</v>
      </c>
      <c r="BW31" s="136">
        <f t="shared" si="13"/>
        <v>0</v>
      </c>
      <c r="BX31" s="136">
        <f t="shared" si="13"/>
        <v>0</v>
      </c>
      <c r="BY31" s="136">
        <f t="shared" si="13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4">E31*E32</f>
        <v>0</v>
      </c>
      <c r="F33" s="28">
        <f t="shared" si="14"/>
        <v>0</v>
      </c>
      <c r="G33" s="28">
        <f t="shared" si="14"/>
        <v>0</v>
      </c>
      <c r="H33" s="28">
        <f t="shared" si="14"/>
        <v>0</v>
      </c>
      <c r="I33" s="28">
        <f t="shared" si="14"/>
        <v>0</v>
      </c>
      <c r="J33" s="28">
        <f t="shared" si="14"/>
        <v>0</v>
      </c>
      <c r="K33" s="137">
        <f t="shared" si="14"/>
        <v>0</v>
      </c>
      <c r="L33" s="137">
        <f t="shared" si="14"/>
        <v>0</v>
      </c>
      <c r="M33" s="137">
        <f t="shared" si="14"/>
        <v>0</v>
      </c>
      <c r="N33" s="137">
        <f t="shared" si="14"/>
        <v>0</v>
      </c>
      <c r="O33" s="137">
        <f t="shared" si="14"/>
        <v>0</v>
      </c>
      <c r="P33" s="137">
        <f t="shared" si="14"/>
        <v>0</v>
      </c>
      <c r="Q33" s="137">
        <f t="shared" si="14"/>
        <v>0</v>
      </c>
      <c r="R33" s="137">
        <f t="shared" si="14"/>
        <v>0</v>
      </c>
      <c r="S33" s="137">
        <f t="shared" si="14"/>
        <v>0</v>
      </c>
      <c r="T33" s="137">
        <f t="shared" si="14"/>
        <v>0</v>
      </c>
      <c r="U33" s="137">
        <f t="shared" si="14"/>
        <v>0</v>
      </c>
      <c r="V33" s="137">
        <f t="shared" si="14"/>
        <v>0</v>
      </c>
      <c r="W33" s="137">
        <f t="shared" si="14"/>
        <v>0</v>
      </c>
      <c r="X33" s="137">
        <f t="shared" si="14"/>
        <v>0</v>
      </c>
      <c r="Y33" s="137">
        <f t="shared" si="14"/>
        <v>0</v>
      </c>
      <c r="Z33" s="137">
        <f t="shared" si="14"/>
        <v>0</v>
      </c>
      <c r="AA33" s="137">
        <f t="shared" si="14"/>
        <v>0</v>
      </c>
      <c r="AB33" s="137">
        <f t="shared" si="14"/>
        <v>0</v>
      </c>
      <c r="AC33" s="137">
        <f t="shared" si="14"/>
        <v>0</v>
      </c>
      <c r="AD33" s="137">
        <f t="shared" si="14"/>
        <v>0</v>
      </c>
      <c r="AE33" s="137">
        <f t="shared" si="14"/>
        <v>0</v>
      </c>
      <c r="AF33" s="137">
        <f t="shared" si="14"/>
        <v>0</v>
      </c>
      <c r="AG33" s="137">
        <f t="shared" si="14"/>
        <v>0</v>
      </c>
      <c r="AH33" s="137">
        <f t="shared" si="14"/>
        <v>0</v>
      </c>
      <c r="AI33" s="137">
        <f t="shared" si="14"/>
        <v>0</v>
      </c>
      <c r="AJ33" s="137">
        <f t="shared" si="14"/>
        <v>0</v>
      </c>
      <c r="AK33" s="137">
        <f t="shared" si="14"/>
        <v>0</v>
      </c>
      <c r="AL33" s="137">
        <f t="shared" si="14"/>
        <v>0</v>
      </c>
      <c r="AM33" s="137">
        <f t="shared" si="14"/>
        <v>0</v>
      </c>
      <c r="AN33" s="137">
        <f t="shared" si="14"/>
        <v>0</v>
      </c>
      <c r="AO33" s="137">
        <f t="shared" si="14"/>
        <v>0</v>
      </c>
      <c r="AP33" s="137">
        <f t="shared" si="14"/>
        <v>0</v>
      </c>
      <c r="AQ33" s="137">
        <f t="shared" si="14"/>
        <v>0</v>
      </c>
      <c r="AR33" s="137">
        <f t="shared" si="14"/>
        <v>0</v>
      </c>
      <c r="AS33" s="137">
        <f t="shared" si="14"/>
        <v>0</v>
      </c>
      <c r="AT33" s="137">
        <f t="shared" si="14"/>
        <v>0</v>
      </c>
      <c r="AU33" s="137">
        <f t="shared" si="14"/>
        <v>0</v>
      </c>
      <c r="AV33" s="137">
        <f t="shared" si="14"/>
        <v>0</v>
      </c>
      <c r="AW33" s="137">
        <f t="shared" si="14"/>
        <v>0</v>
      </c>
      <c r="AX33" s="137">
        <f t="shared" si="14"/>
        <v>0</v>
      </c>
      <c r="AY33" s="137">
        <f t="shared" si="14"/>
        <v>0</v>
      </c>
      <c r="AZ33" s="137">
        <f t="shared" si="14"/>
        <v>0</v>
      </c>
      <c r="BA33" s="137">
        <f t="shared" si="14"/>
        <v>0</v>
      </c>
      <c r="BB33" s="137">
        <f t="shared" si="14"/>
        <v>0</v>
      </c>
      <c r="BC33" s="137">
        <f t="shared" si="14"/>
        <v>0</v>
      </c>
      <c r="BD33" s="137">
        <f t="shared" si="14"/>
        <v>0</v>
      </c>
      <c r="BE33" s="137">
        <f t="shared" si="14"/>
        <v>0</v>
      </c>
      <c r="BF33" s="137">
        <f t="shared" si="14"/>
        <v>0</v>
      </c>
      <c r="BG33" s="137">
        <f t="shared" si="14"/>
        <v>0</v>
      </c>
      <c r="BH33" s="137">
        <f t="shared" si="14"/>
        <v>0</v>
      </c>
      <c r="BI33" s="137">
        <f t="shared" si="14"/>
        <v>0</v>
      </c>
      <c r="BJ33" s="137">
        <f t="shared" si="14"/>
        <v>0</v>
      </c>
      <c r="BK33" s="137">
        <f t="shared" si="14"/>
        <v>0</v>
      </c>
      <c r="BL33" s="137">
        <f t="shared" si="14"/>
        <v>0</v>
      </c>
      <c r="BM33" s="137">
        <f t="shared" si="14"/>
        <v>0</v>
      </c>
      <c r="BN33" s="137">
        <f t="shared" si="14"/>
        <v>0</v>
      </c>
      <c r="BO33" s="137">
        <f t="shared" si="14"/>
        <v>0</v>
      </c>
      <c r="BP33" s="137">
        <f t="shared" si="14"/>
        <v>0</v>
      </c>
      <c r="BQ33" s="137">
        <f t="shared" ref="BQ33:BW33" si="15">BQ31*BQ32</f>
        <v>0</v>
      </c>
      <c r="BR33" s="137">
        <f t="shared" si="15"/>
        <v>0</v>
      </c>
      <c r="BS33" s="137">
        <f t="shared" si="15"/>
        <v>0</v>
      </c>
      <c r="BT33" s="137">
        <f t="shared" si="15"/>
        <v>0</v>
      </c>
      <c r="BU33" s="137">
        <f t="shared" si="15"/>
        <v>0</v>
      </c>
      <c r="BV33" s="137">
        <f>BV31*BV32</f>
        <v>0</v>
      </c>
      <c r="BW33" s="137">
        <f t="shared" si="15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3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B4" sqref="B4"/>
    </sheetView>
  </sheetViews>
  <sheetFormatPr defaultColWidth="12.625" defaultRowHeight="15" customHeight="1"/>
  <cols>
    <col min="1" max="1" width="21.75" style="174" customWidth="1"/>
    <col min="2" max="2" width="6.75" style="174" customWidth="1"/>
    <col min="3" max="3" width="7.875" style="174" bestFit="1" customWidth="1"/>
    <col min="4" max="6" width="7.375" style="174" hidden="1" customWidth="1"/>
    <col min="7" max="7" width="6.375" style="174" hidden="1" customWidth="1"/>
    <col min="8" max="9" width="8.375" style="174" hidden="1" customWidth="1"/>
    <col min="10" max="11" width="7.375" style="174" hidden="1" customWidth="1"/>
    <col min="12" max="12" width="8.375" style="174" bestFit="1" customWidth="1"/>
    <col min="13" max="14" width="7.375" style="174" bestFit="1" customWidth="1"/>
    <col min="15" max="15" width="8.375" style="174" bestFit="1" customWidth="1"/>
    <col min="16" max="16" width="8.375" style="174" hidden="1" customWidth="1"/>
    <col min="17" max="17" width="6.375" style="174" hidden="1" customWidth="1"/>
    <col min="18" max="18" width="8.375" style="174" hidden="1" customWidth="1"/>
    <col min="19" max="19" width="9" style="174" customWidth="1"/>
    <col min="20" max="23" width="8.375" style="174" hidden="1" customWidth="1"/>
    <col min="24" max="24" width="9.125" style="174" customWidth="1"/>
    <col min="25" max="28" width="7.375" style="174" hidden="1" customWidth="1"/>
    <col min="29" max="29" width="8.375" style="174" bestFit="1" customWidth="1"/>
    <col min="30" max="31" width="8.375" style="174" hidden="1" customWidth="1"/>
    <col min="32" max="36" width="7.375" style="174" hidden="1" customWidth="1"/>
    <col min="37" max="37" width="7.375" style="174" bestFit="1" customWidth="1"/>
    <col min="38" max="39" width="7.375" style="174" hidden="1" customWidth="1"/>
    <col min="40" max="40" width="8.125" style="174" customWidth="1"/>
    <col min="41" max="41" width="7.375" style="174" hidden="1" customWidth="1"/>
    <col min="42" max="42" width="8.25" style="174" hidden="1" customWidth="1"/>
    <col min="43" max="44" width="8.375" style="174" hidden="1" customWidth="1"/>
    <col min="45" max="45" width="7.375" style="174" hidden="1" customWidth="1"/>
    <col min="46" max="46" width="8.375" style="174" hidden="1" customWidth="1"/>
    <col min="47" max="48" width="7.375" style="174" hidden="1" customWidth="1"/>
    <col min="49" max="49" width="8.375" style="174" hidden="1" customWidth="1"/>
    <col min="50" max="50" width="8.375" style="174" bestFit="1" customWidth="1"/>
    <col min="51" max="52" width="8.375" style="174" hidden="1" customWidth="1"/>
    <col min="53" max="53" width="9" style="174" customWidth="1"/>
    <col min="54" max="58" width="8.375" style="174" hidden="1" customWidth="1"/>
    <col min="59" max="61" width="7.375" style="174" hidden="1" customWidth="1"/>
    <col min="62" max="62" width="8.125" style="174" customWidth="1"/>
    <col min="63" max="63" width="7.375" style="174" bestFit="1" customWidth="1"/>
    <col min="64" max="64" width="8.125" style="174" customWidth="1"/>
    <col min="65" max="67" width="7.375" style="174" hidden="1" customWidth="1"/>
    <col min="68" max="69" width="8.375" style="174" hidden="1" customWidth="1"/>
    <col min="70" max="70" width="9" style="174" customWidth="1"/>
    <col min="71" max="73" width="8.375" style="174" hidden="1" customWidth="1"/>
    <col min="74" max="74" width="8.125" style="174" customWidth="1"/>
    <col min="75" max="75" width="6.375" style="174" hidden="1" customWidth="1"/>
    <col min="76" max="76" width="8.125" style="174" customWidth="1"/>
    <col min="77" max="77" width="8.375" style="174" hidden="1" customWidth="1"/>
    <col min="78" max="78" width="6.375" style="174" hidden="1" customWidth="1"/>
    <col min="79" max="79" width="8" style="174" customWidth="1"/>
    <col min="80" max="16384" width="12.625" style="174"/>
  </cols>
  <sheetData>
    <row r="1" spans="1:79" ht="18.75">
      <c r="A1" s="257" t="s">
        <v>172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48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15.75">
      <c r="A3" s="1"/>
      <c r="B3" s="248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ht="25.5" customHeight="1">
      <c r="A4" s="1"/>
      <c r="B4" s="10"/>
      <c r="C4" s="249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0" t="s">
        <v>77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1"/>
      <c r="AD5" s="175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>
      <c r="A6" s="251" t="s">
        <v>78</v>
      </c>
      <c r="B6" s="252"/>
      <c r="C6" s="255" t="s">
        <v>79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1"/>
      <c r="BZ6" s="1"/>
      <c r="CA6" s="1"/>
    </row>
    <row r="7" spans="1:79" ht="164.25" customHeight="1">
      <c r="A7" s="253"/>
      <c r="B7" s="254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242" t="s">
        <v>80</v>
      </c>
      <c r="B8" s="240"/>
      <c r="C8" s="16"/>
      <c r="D8" s="16"/>
      <c r="E8" s="16"/>
      <c r="F8" s="16"/>
      <c r="G8" s="16"/>
      <c r="H8" s="16"/>
      <c r="I8" s="16"/>
      <c r="J8" s="16"/>
      <c r="K8" s="16"/>
      <c r="L8" s="16">
        <v>3.8</v>
      </c>
      <c r="M8" s="16"/>
      <c r="N8" s="16">
        <v>2.5</v>
      </c>
      <c r="O8" s="16"/>
      <c r="P8" s="16"/>
      <c r="Q8" s="16"/>
      <c r="R8" s="16"/>
      <c r="S8" s="16"/>
      <c r="T8" s="16"/>
      <c r="U8" s="16"/>
      <c r="V8" s="16"/>
      <c r="W8" s="16"/>
      <c r="X8" s="16">
        <v>10</v>
      </c>
      <c r="Y8" s="16"/>
      <c r="Z8" s="16"/>
      <c r="AA8" s="16"/>
      <c r="AB8" s="16"/>
      <c r="AC8" s="16">
        <v>8</v>
      </c>
      <c r="AD8" s="16"/>
      <c r="AE8" s="16"/>
      <c r="AF8" s="16"/>
      <c r="AG8" s="16"/>
      <c r="AH8" s="16"/>
      <c r="AI8" s="16"/>
      <c r="AJ8" s="16"/>
      <c r="AK8" s="16">
        <v>5</v>
      </c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50</v>
      </c>
      <c r="BB8" s="16"/>
      <c r="BC8" s="16"/>
      <c r="BD8" s="16"/>
      <c r="BE8" s="16"/>
      <c r="BF8" s="16"/>
      <c r="BG8" s="16"/>
      <c r="BH8" s="16"/>
      <c r="BI8" s="16"/>
      <c r="BJ8" s="16">
        <v>40</v>
      </c>
      <c r="BK8" s="16">
        <v>5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8"/>
    </row>
    <row r="9" spans="1:79">
      <c r="A9" s="242" t="s">
        <v>81</v>
      </c>
      <c r="B9" s="240"/>
      <c r="C9" s="16"/>
      <c r="D9" s="16"/>
      <c r="E9" s="16"/>
      <c r="F9" s="16"/>
      <c r="G9" s="16"/>
      <c r="H9" s="16"/>
      <c r="I9" s="16"/>
      <c r="J9" s="16"/>
      <c r="K9" s="16"/>
      <c r="L9" s="16">
        <v>8</v>
      </c>
      <c r="M9" s="16"/>
      <c r="N9" s="16">
        <v>3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>
        <v>49</v>
      </c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>
        <v>66</v>
      </c>
      <c r="BB9" s="16"/>
      <c r="BC9" s="16"/>
      <c r="BD9" s="16"/>
      <c r="BE9" s="16"/>
      <c r="BF9" s="16"/>
      <c r="BG9" s="16"/>
      <c r="BH9" s="16"/>
      <c r="BI9" s="16"/>
      <c r="BJ9" s="16"/>
      <c r="BK9" s="16">
        <v>10</v>
      </c>
      <c r="BL9" s="16">
        <v>10</v>
      </c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8"/>
    </row>
    <row r="10" spans="1:79">
      <c r="A10" s="242" t="s">
        <v>82</v>
      </c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>
        <v>0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7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>
        <v>50</v>
      </c>
      <c r="BM10" s="16"/>
      <c r="BN10" s="16"/>
      <c r="BO10" s="16"/>
      <c r="BP10" s="16"/>
      <c r="BQ10" s="16"/>
      <c r="BR10" s="16"/>
      <c r="BS10" s="16"/>
      <c r="BT10" s="16"/>
      <c r="BU10" s="16"/>
      <c r="BV10" s="19">
        <v>20</v>
      </c>
      <c r="BW10" s="16"/>
      <c r="BX10" s="16"/>
      <c r="BY10" s="17"/>
      <c r="BZ10" s="17"/>
      <c r="CA10" s="18"/>
    </row>
    <row r="11" spans="1:79">
      <c r="A11" s="242" t="s">
        <v>83</v>
      </c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>
        <v>3.5</v>
      </c>
      <c r="N11" s="16"/>
      <c r="O11" s="16">
        <v>13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8"/>
    </row>
    <row r="12" spans="1:79">
      <c r="A12" s="242" t="s">
        <v>71</v>
      </c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>
        <v>0</v>
      </c>
      <c r="BX12" s="16">
        <v>60</v>
      </c>
      <c r="BY12" s="17"/>
      <c r="BZ12" s="17"/>
      <c r="CA12" s="18"/>
    </row>
    <row r="13" spans="1:79">
      <c r="A13" s="242" t="s">
        <v>66</v>
      </c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>
        <v>100</v>
      </c>
      <c r="BS13" s="16"/>
      <c r="BT13" s="16"/>
      <c r="BU13" s="16"/>
      <c r="BV13" s="16"/>
      <c r="BW13" s="16"/>
      <c r="BX13" s="16"/>
      <c r="BY13" s="17"/>
      <c r="BZ13" s="17"/>
      <c r="CA13" s="18"/>
    </row>
    <row r="14" spans="1:79">
      <c r="A14" s="242" t="s">
        <v>84</v>
      </c>
      <c r="B14" s="2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>
        <v>1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8"/>
    </row>
    <row r="15" spans="1:79">
      <c r="A15" s="242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idden="1">
      <c r="A16" s="242"/>
      <c r="B16" s="240"/>
      <c r="C16" s="16"/>
      <c r="D16" s="16">
        <f t="shared" ref="D16:BO16" si="0">SUM(D8:D15)</f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11.8</v>
      </c>
      <c r="M16" s="16">
        <f t="shared" si="0"/>
        <v>3.5</v>
      </c>
      <c r="N16" s="16">
        <f t="shared" si="0"/>
        <v>5.5</v>
      </c>
      <c r="O16" s="16">
        <f t="shared" si="0"/>
        <v>13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1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10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0</v>
      </c>
      <c r="AC16" s="16">
        <f t="shared" si="0"/>
        <v>8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0</v>
      </c>
      <c r="AH16" s="16">
        <f t="shared" si="0"/>
        <v>0</v>
      </c>
      <c r="AI16" s="16">
        <f t="shared" si="0"/>
        <v>0</v>
      </c>
      <c r="AJ16" s="16">
        <f t="shared" si="0"/>
        <v>0</v>
      </c>
      <c r="AK16" s="16">
        <f t="shared" si="0"/>
        <v>5</v>
      </c>
      <c r="AL16" s="16">
        <f t="shared" si="0"/>
        <v>0</v>
      </c>
      <c r="AM16" s="16">
        <f t="shared" si="0"/>
        <v>0</v>
      </c>
      <c r="AN16" s="16">
        <f t="shared" si="0"/>
        <v>49</v>
      </c>
      <c r="AO16" s="16">
        <f t="shared" si="0"/>
        <v>0</v>
      </c>
      <c r="AP16" s="16">
        <f t="shared" si="0"/>
        <v>0</v>
      </c>
      <c r="AQ16" s="16">
        <f t="shared" si="0"/>
        <v>0</v>
      </c>
      <c r="AR16" s="16">
        <f t="shared" si="0"/>
        <v>0</v>
      </c>
      <c r="AS16" s="16">
        <f t="shared" si="0"/>
        <v>0</v>
      </c>
      <c r="AT16" s="16">
        <f t="shared" si="0"/>
        <v>0</v>
      </c>
      <c r="AU16" s="16">
        <f t="shared" si="0"/>
        <v>0</v>
      </c>
      <c r="AV16" s="16">
        <f t="shared" si="0"/>
        <v>0</v>
      </c>
      <c r="AW16" s="16">
        <f t="shared" si="0"/>
        <v>0</v>
      </c>
      <c r="AX16" s="16">
        <f t="shared" si="0"/>
        <v>7</v>
      </c>
      <c r="AY16" s="16">
        <f t="shared" si="0"/>
        <v>0</v>
      </c>
      <c r="AZ16" s="16">
        <f t="shared" si="0"/>
        <v>0</v>
      </c>
      <c r="BA16" s="16">
        <f t="shared" si="0"/>
        <v>116</v>
      </c>
      <c r="BB16" s="16">
        <f t="shared" si="0"/>
        <v>0</v>
      </c>
      <c r="BC16" s="16">
        <f t="shared" si="0"/>
        <v>0</v>
      </c>
      <c r="BD16" s="16">
        <f t="shared" si="0"/>
        <v>0</v>
      </c>
      <c r="BE16" s="16">
        <f t="shared" si="0"/>
        <v>0</v>
      </c>
      <c r="BF16" s="16">
        <f t="shared" si="0"/>
        <v>0</v>
      </c>
      <c r="BG16" s="16">
        <f t="shared" si="0"/>
        <v>0</v>
      </c>
      <c r="BH16" s="16">
        <f t="shared" si="0"/>
        <v>0</v>
      </c>
      <c r="BI16" s="16">
        <f t="shared" si="0"/>
        <v>0</v>
      </c>
      <c r="BJ16" s="16">
        <f t="shared" si="0"/>
        <v>40</v>
      </c>
      <c r="BK16" s="16">
        <f t="shared" si="0"/>
        <v>15</v>
      </c>
      <c r="BL16" s="16">
        <f t="shared" si="0"/>
        <v>70</v>
      </c>
      <c r="BM16" s="16">
        <f t="shared" si="0"/>
        <v>0</v>
      </c>
      <c r="BN16" s="16">
        <f t="shared" si="0"/>
        <v>0</v>
      </c>
      <c r="BO16" s="16">
        <f t="shared" si="0"/>
        <v>0</v>
      </c>
      <c r="BP16" s="16">
        <f t="shared" ref="BP16:BX16" si="1">SUM(BP8:BP15)</f>
        <v>0</v>
      </c>
      <c r="BQ16" s="16">
        <f t="shared" si="1"/>
        <v>0</v>
      </c>
      <c r="BR16" s="16">
        <f t="shared" si="1"/>
        <v>100</v>
      </c>
      <c r="BS16" s="16">
        <f t="shared" si="1"/>
        <v>0</v>
      </c>
      <c r="BT16" s="16">
        <f t="shared" si="1"/>
        <v>0</v>
      </c>
      <c r="BU16" s="16">
        <f t="shared" si="1"/>
        <v>0</v>
      </c>
      <c r="BV16" s="16">
        <f t="shared" si="1"/>
        <v>20</v>
      </c>
      <c r="BW16" s="16">
        <f t="shared" si="1"/>
        <v>0</v>
      </c>
      <c r="BX16" s="16">
        <f t="shared" si="1"/>
        <v>60</v>
      </c>
      <c r="BY16" s="17">
        <f>SUM(BY8:BY15)</f>
        <v>0</v>
      </c>
      <c r="BZ16" s="17">
        <f>SUM(BZ8:BZ15)</f>
        <v>0</v>
      </c>
      <c r="CA16" s="1"/>
    </row>
    <row r="17" spans="1:79" hidden="1">
      <c r="A17" s="243" t="s">
        <v>85</v>
      </c>
      <c r="B17" s="240"/>
      <c r="C17" s="16">
        <f>C18</f>
        <v>194</v>
      </c>
      <c r="D17" s="16">
        <f t="shared" ref="D17:BO17" si="2">C17</f>
        <v>194</v>
      </c>
      <c r="E17" s="16">
        <f t="shared" si="2"/>
        <v>194</v>
      </c>
      <c r="F17" s="16">
        <f t="shared" si="2"/>
        <v>194</v>
      </c>
      <c r="G17" s="16">
        <f t="shared" si="2"/>
        <v>194</v>
      </c>
      <c r="H17" s="16">
        <f t="shared" si="2"/>
        <v>194</v>
      </c>
      <c r="I17" s="16">
        <f t="shared" si="2"/>
        <v>194</v>
      </c>
      <c r="J17" s="16">
        <f t="shared" si="2"/>
        <v>194</v>
      </c>
      <c r="K17" s="16">
        <f t="shared" si="2"/>
        <v>194</v>
      </c>
      <c r="L17" s="16">
        <f t="shared" si="2"/>
        <v>194</v>
      </c>
      <c r="M17" s="16">
        <f t="shared" si="2"/>
        <v>194</v>
      </c>
      <c r="N17" s="16">
        <f t="shared" si="2"/>
        <v>194</v>
      </c>
      <c r="O17" s="16">
        <f t="shared" si="2"/>
        <v>194</v>
      </c>
      <c r="P17" s="16">
        <f t="shared" si="2"/>
        <v>194</v>
      </c>
      <c r="Q17" s="16">
        <f t="shared" si="2"/>
        <v>194</v>
      </c>
      <c r="R17" s="16">
        <f t="shared" si="2"/>
        <v>194</v>
      </c>
      <c r="S17" s="16">
        <f t="shared" si="2"/>
        <v>194</v>
      </c>
      <c r="T17" s="16">
        <f t="shared" si="2"/>
        <v>194</v>
      </c>
      <c r="U17" s="16">
        <f t="shared" si="2"/>
        <v>194</v>
      </c>
      <c r="V17" s="16">
        <f t="shared" si="2"/>
        <v>194</v>
      </c>
      <c r="W17" s="16">
        <f t="shared" si="2"/>
        <v>194</v>
      </c>
      <c r="X17" s="16">
        <f t="shared" si="2"/>
        <v>194</v>
      </c>
      <c r="Y17" s="16">
        <f t="shared" si="2"/>
        <v>194</v>
      </c>
      <c r="Z17" s="16">
        <f t="shared" si="2"/>
        <v>194</v>
      </c>
      <c r="AA17" s="16">
        <f t="shared" si="2"/>
        <v>194</v>
      </c>
      <c r="AB17" s="16">
        <f t="shared" si="2"/>
        <v>194</v>
      </c>
      <c r="AC17" s="16">
        <f t="shared" si="2"/>
        <v>194</v>
      </c>
      <c r="AD17" s="16">
        <f t="shared" si="2"/>
        <v>194</v>
      </c>
      <c r="AE17" s="16">
        <f t="shared" si="2"/>
        <v>194</v>
      </c>
      <c r="AF17" s="16">
        <f t="shared" si="2"/>
        <v>194</v>
      </c>
      <c r="AG17" s="16">
        <f t="shared" si="2"/>
        <v>194</v>
      </c>
      <c r="AH17" s="16">
        <f t="shared" si="2"/>
        <v>194</v>
      </c>
      <c r="AI17" s="16">
        <f t="shared" si="2"/>
        <v>194</v>
      </c>
      <c r="AJ17" s="16">
        <f t="shared" si="2"/>
        <v>194</v>
      </c>
      <c r="AK17" s="16">
        <f t="shared" si="2"/>
        <v>194</v>
      </c>
      <c r="AL17" s="16">
        <f t="shared" si="2"/>
        <v>194</v>
      </c>
      <c r="AM17" s="16">
        <f t="shared" si="2"/>
        <v>194</v>
      </c>
      <c r="AN17" s="16">
        <f t="shared" si="2"/>
        <v>194</v>
      </c>
      <c r="AO17" s="16">
        <f t="shared" si="2"/>
        <v>194</v>
      </c>
      <c r="AP17" s="16">
        <f t="shared" si="2"/>
        <v>194</v>
      </c>
      <c r="AQ17" s="16">
        <f t="shared" si="2"/>
        <v>194</v>
      </c>
      <c r="AR17" s="16">
        <f t="shared" si="2"/>
        <v>194</v>
      </c>
      <c r="AS17" s="16">
        <f t="shared" si="2"/>
        <v>194</v>
      </c>
      <c r="AT17" s="16">
        <f t="shared" si="2"/>
        <v>194</v>
      </c>
      <c r="AU17" s="16">
        <f t="shared" si="2"/>
        <v>194</v>
      </c>
      <c r="AV17" s="16">
        <f t="shared" si="2"/>
        <v>194</v>
      </c>
      <c r="AW17" s="16">
        <f t="shared" si="2"/>
        <v>194</v>
      </c>
      <c r="AX17" s="16">
        <f t="shared" si="2"/>
        <v>194</v>
      </c>
      <c r="AY17" s="16">
        <f t="shared" si="2"/>
        <v>194</v>
      </c>
      <c r="AZ17" s="16">
        <f t="shared" si="2"/>
        <v>194</v>
      </c>
      <c r="BA17" s="16">
        <f t="shared" si="2"/>
        <v>194</v>
      </c>
      <c r="BB17" s="16">
        <f t="shared" si="2"/>
        <v>194</v>
      </c>
      <c r="BC17" s="16">
        <f t="shared" si="2"/>
        <v>194</v>
      </c>
      <c r="BD17" s="16">
        <f t="shared" si="2"/>
        <v>194</v>
      </c>
      <c r="BE17" s="16">
        <f t="shared" si="2"/>
        <v>194</v>
      </c>
      <c r="BF17" s="16">
        <f t="shared" si="2"/>
        <v>194</v>
      </c>
      <c r="BG17" s="16">
        <f t="shared" si="2"/>
        <v>194</v>
      </c>
      <c r="BH17" s="16">
        <f t="shared" si="2"/>
        <v>194</v>
      </c>
      <c r="BI17" s="16">
        <f t="shared" si="2"/>
        <v>194</v>
      </c>
      <c r="BJ17" s="16">
        <f t="shared" si="2"/>
        <v>194</v>
      </c>
      <c r="BK17" s="16">
        <f t="shared" si="2"/>
        <v>194</v>
      </c>
      <c r="BL17" s="16">
        <f t="shared" si="2"/>
        <v>194</v>
      </c>
      <c r="BM17" s="16">
        <f t="shared" si="2"/>
        <v>194</v>
      </c>
      <c r="BN17" s="16">
        <f t="shared" si="2"/>
        <v>194</v>
      </c>
      <c r="BO17" s="16">
        <f t="shared" si="2"/>
        <v>194</v>
      </c>
      <c r="BP17" s="16">
        <f t="shared" ref="BP17:BZ17" si="3">BO17</f>
        <v>194</v>
      </c>
      <c r="BQ17" s="16">
        <f t="shared" si="3"/>
        <v>194</v>
      </c>
      <c r="BR17" s="16">
        <f t="shared" si="3"/>
        <v>194</v>
      </c>
      <c r="BS17" s="16">
        <f t="shared" si="3"/>
        <v>194</v>
      </c>
      <c r="BT17" s="16">
        <f t="shared" si="3"/>
        <v>194</v>
      </c>
      <c r="BU17" s="16">
        <f t="shared" si="3"/>
        <v>194</v>
      </c>
      <c r="BV17" s="16">
        <f t="shared" si="3"/>
        <v>194</v>
      </c>
      <c r="BW17" s="16">
        <f t="shared" si="3"/>
        <v>194</v>
      </c>
      <c r="BX17" s="16">
        <f t="shared" si="3"/>
        <v>194</v>
      </c>
      <c r="BY17" s="20">
        <f t="shared" si="3"/>
        <v>194</v>
      </c>
      <c r="BZ17" s="20">
        <f t="shared" si="3"/>
        <v>194</v>
      </c>
      <c r="CA17" s="1"/>
    </row>
    <row r="18" spans="1:79" ht="20.25" thickBot="1">
      <c r="A18" s="239" t="s">
        <v>85</v>
      </c>
      <c r="B18" s="240"/>
      <c r="C18" s="21">
        <v>194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 t="s">
        <v>86</v>
      </c>
      <c r="B19" s="240"/>
      <c r="C19" s="22"/>
      <c r="D19" s="23">
        <f>D16*D17/1000</f>
        <v>0</v>
      </c>
      <c r="E19" s="23">
        <f>E16*E17</f>
        <v>0</v>
      </c>
      <c r="F19" s="23">
        <f>F16*F17</f>
        <v>0</v>
      </c>
      <c r="G19" s="24">
        <f t="shared" ref="G19:R19" si="4">G16*G17/1000</f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5">
        <f t="shared" si="4"/>
        <v>2.2892000000000001</v>
      </c>
      <c r="M19" s="25">
        <f t="shared" si="4"/>
        <v>0.67900000000000005</v>
      </c>
      <c r="N19" s="25">
        <f t="shared" si="4"/>
        <v>1.0669999999999999</v>
      </c>
      <c r="O19" s="25">
        <f t="shared" si="4"/>
        <v>2.5219999999999998</v>
      </c>
      <c r="P19" s="25">
        <f t="shared" si="4"/>
        <v>0</v>
      </c>
      <c r="Q19" s="25">
        <f t="shared" si="4"/>
        <v>0</v>
      </c>
      <c r="R19" s="25">
        <f t="shared" si="4"/>
        <v>0</v>
      </c>
      <c r="S19" s="25">
        <f>S16*S17</f>
        <v>194</v>
      </c>
      <c r="T19" s="25">
        <f t="shared" ref="T19:BX19" si="5">T16*T17/1000</f>
        <v>0</v>
      </c>
      <c r="U19" s="25">
        <f t="shared" si="5"/>
        <v>0</v>
      </c>
      <c r="V19" s="25">
        <f t="shared" si="5"/>
        <v>0</v>
      </c>
      <c r="W19" s="25">
        <f t="shared" si="5"/>
        <v>0</v>
      </c>
      <c r="X19" s="25">
        <f t="shared" si="5"/>
        <v>1.94</v>
      </c>
      <c r="Y19" s="25">
        <f t="shared" si="5"/>
        <v>0</v>
      </c>
      <c r="Z19" s="25">
        <f t="shared" si="5"/>
        <v>0</v>
      </c>
      <c r="AA19" s="25">
        <f t="shared" si="5"/>
        <v>0</v>
      </c>
      <c r="AB19" s="25">
        <f t="shared" si="5"/>
        <v>0</v>
      </c>
      <c r="AC19" s="25">
        <f t="shared" si="5"/>
        <v>1.552</v>
      </c>
      <c r="AD19" s="25">
        <f t="shared" si="5"/>
        <v>0</v>
      </c>
      <c r="AE19" s="25">
        <f t="shared" si="5"/>
        <v>0</v>
      </c>
      <c r="AF19" s="25">
        <f t="shared" si="5"/>
        <v>0</v>
      </c>
      <c r="AG19" s="25">
        <f t="shared" si="5"/>
        <v>0</v>
      </c>
      <c r="AH19" s="25">
        <f t="shared" si="5"/>
        <v>0</v>
      </c>
      <c r="AI19" s="25">
        <f t="shared" si="5"/>
        <v>0</v>
      </c>
      <c r="AJ19" s="25">
        <f t="shared" si="5"/>
        <v>0</v>
      </c>
      <c r="AK19" s="25">
        <f t="shared" si="5"/>
        <v>0.97</v>
      </c>
      <c r="AL19" s="25">
        <f t="shared" si="5"/>
        <v>0</v>
      </c>
      <c r="AM19" s="25">
        <f t="shared" si="5"/>
        <v>0</v>
      </c>
      <c r="AN19" s="25">
        <f t="shared" si="5"/>
        <v>9.5060000000000002</v>
      </c>
      <c r="AO19" s="25">
        <f t="shared" si="5"/>
        <v>0</v>
      </c>
      <c r="AP19" s="25">
        <f t="shared" si="5"/>
        <v>0</v>
      </c>
      <c r="AQ19" s="25">
        <f t="shared" si="5"/>
        <v>0</v>
      </c>
      <c r="AR19" s="25">
        <f t="shared" si="5"/>
        <v>0</v>
      </c>
      <c r="AS19" s="25">
        <f t="shared" si="5"/>
        <v>0</v>
      </c>
      <c r="AT19" s="25">
        <f t="shared" si="5"/>
        <v>0</v>
      </c>
      <c r="AU19" s="25">
        <f t="shared" si="5"/>
        <v>0</v>
      </c>
      <c r="AV19" s="25">
        <f t="shared" si="5"/>
        <v>0</v>
      </c>
      <c r="AW19" s="25">
        <f t="shared" si="5"/>
        <v>0</v>
      </c>
      <c r="AX19" s="25">
        <f t="shared" si="5"/>
        <v>1.3580000000000001</v>
      </c>
      <c r="AY19" s="25">
        <f t="shared" si="5"/>
        <v>0</v>
      </c>
      <c r="AZ19" s="25">
        <f t="shared" si="5"/>
        <v>0</v>
      </c>
      <c r="BA19" s="25">
        <f t="shared" si="5"/>
        <v>22.504000000000001</v>
      </c>
      <c r="BB19" s="25">
        <f t="shared" si="5"/>
        <v>0</v>
      </c>
      <c r="BC19" s="25">
        <f t="shared" si="5"/>
        <v>0</v>
      </c>
      <c r="BD19" s="25">
        <f t="shared" si="5"/>
        <v>0</v>
      </c>
      <c r="BE19" s="25">
        <f t="shared" si="5"/>
        <v>0</v>
      </c>
      <c r="BF19" s="25">
        <f t="shared" si="5"/>
        <v>0</v>
      </c>
      <c r="BG19" s="25">
        <f t="shared" si="5"/>
        <v>0</v>
      </c>
      <c r="BH19" s="25">
        <f t="shared" si="5"/>
        <v>0</v>
      </c>
      <c r="BI19" s="25">
        <f t="shared" si="5"/>
        <v>0</v>
      </c>
      <c r="BJ19" s="25">
        <f t="shared" si="5"/>
        <v>7.76</v>
      </c>
      <c r="BK19" s="25">
        <f t="shared" si="5"/>
        <v>2.91</v>
      </c>
      <c r="BL19" s="25">
        <f t="shared" si="5"/>
        <v>13.58</v>
      </c>
      <c r="BM19" s="25">
        <f t="shared" si="5"/>
        <v>0</v>
      </c>
      <c r="BN19" s="25">
        <f t="shared" si="5"/>
        <v>0</v>
      </c>
      <c r="BO19" s="25">
        <f t="shared" si="5"/>
        <v>0</v>
      </c>
      <c r="BP19" s="25">
        <f t="shared" si="5"/>
        <v>0</v>
      </c>
      <c r="BQ19" s="25">
        <f t="shared" si="5"/>
        <v>0</v>
      </c>
      <c r="BR19" s="25">
        <f t="shared" si="5"/>
        <v>19.399999999999999</v>
      </c>
      <c r="BS19" s="25">
        <f t="shared" si="5"/>
        <v>0</v>
      </c>
      <c r="BT19" s="25">
        <f t="shared" si="5"/>
        <v>0</v>
      </c>
      <c r="BU19" s="25">
        <f t="shared" si="5"/>
        <v>0</v>
      </c>
      <c r="BV19" s="25">
        <f t="shared" si="5"/>
        <v>3.88</v>
      </c>
      <c r="BW19" s="25">
        <f t="shared" si="5"/>
        <v>0</v>
      </c>
      <c r="BX19" s="25">
        <f t="shared" si="5"/>
        <v>11.64</v>
      </c>
      <c r="BY19" s="23">
        <f>BY16*BY17/1000</f>
        <v>0</v>
      </c>
      <c r="BZ19" s="23">
        <f>BZ16*BZ17/1000</f>
        <v>0</v>
      </c>
      <c r="CA19" s="1"/>
    </row>
    <row r="20" spans="1:79">
      <c r="A20" s="239" t="s">
        <v>74</v>
      </c>
      <c r="B20" s="240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</row>
    <row r="21" spans="1:79" ht="15.75" customHeight="1">
      <c r="A21" s="239" t="s">
        <v>87</v>
      </c>
      <c r="B21" s="240"/>
      <c r="C21" s="116">
        <f>SUM(D21:BZ21)</f>
        <v>11834</v>
      </c>
      <c r="D21" s="28">
        <f t="shared" ref="D21:BO21" si="6">D19*D20</f>
        <v>0</v>
      </c>
      <c r="E21" s="28">
        <f t="shared" si="6"/>
        <v>0</v>
      </c>
      <c r="F21" s="28">
        <f t="shared" si="6"/>
        <v>0</v>
      </c>
      <c r="G21" s="29">
        <f t="shared" si="6"/>
        <v>0</v>
      </c>
      <c r="H21" s="29">
        <f t="shared" si="6"/>
        <v>0</v>
      </c>
      <c r="I21" s="29">
        <f t="shared" si="6"/>
        <v>0</v>
      </c>
      <c r="J21" s="29">
        <f t="shared" si="6"/>
        <v>0</v>
      </c>
      <c r="K21" s="29">
        <f t="shared" si="6"/>
        <v>0</v>
      </c>
      <c r="L21" s="25">
        <f t="shared" si="6"/>
        <v>320.488</v>
      </c>
      <c r="M21" s="25">
        <f t="shared" si="6"/>
        <v>33.950000000000003</v>
      </c>
      <c r="N21" s="25">
        <f t="shared" si="6"/>
        <v>10.67</v>
      </c>
      <c r="O21" s="25">
        <f t="shared" si="6"/>
        <v>605.28</v>
      </c>
      <c r="P21" s="25">
        <f t="shared" si="6"/>
        <v>0</v>
      </c>
      <c r="Q21" s="25">
        <f t="shared" si="6"/>
        <v>0</v>
      </c>
      <c r="R21" s="25">
        <f t="shared" si="6"/>
        <v>0</v>
      </c>
      <c r="S21" s="25">
        <f t="shared" si="6"/>
        <v>1940</v>
      </c>
      <c r="T21" s="25">
        <f t="shared" si="6"/>
        <v>0</v>
      </c>
      <c r="U21" s="25">
        <f t="shared" si="6"/>
        <v>0</v>
      </c>
      <c r="V21" s="25">
        <f t="shared" si="6"/>
        <v>0</v>
      </c>
      <c r="W21" s="25">
        <f t="shared" si="6"/>
        <v>0</v>
      </c>
      <c r="X21" s="25">
        <f t="shared" si="6"/>
        <v>155.19999999999999</v>
      </c>
      <c r="Y21" s="25">
        <f t="shared" si="6"/>
        <v>0</v>
      </c>
      <c r="Z21" s="25">
        <f t="shared" si="6"/>
        <v>0</v>
      </c>
      <c r="AA21" s="25">
        <f t="shared" si="6"/>
        <v>0</v>
      </c>
      <c r="AB21" s="25">
        <f t="shared" si="6"/>
        <v>0</v>
      </c>
      <c r="AC21" s="25">
        <f t="shared" si="6"/>
        <v>256.08</v>
      </c>
      <c r="AD21" s="25">
        <f t="shared" si="6"/>
        <v>0</v>
      </c>
      <c r="AE21" s="25">
        <f t="shared" si="6"/>
        <v>0</v>
      </c>
      <c r="AF21" s="25">
        <f t="shared" si="6"/>
        <v>0</v>
      </c>
      <c r="AG21" s="25">
        <f t="shared" si="6"/>
        <v>0</v>
      </c>
      <c r="AH21" s="25">
        <f t="shared" si="6"/>
        <v>0</v>
      </c>
      <c r="AI21" s="25">
        <f t="shared" si="6"/>
        <v>0</v>
      </c>
      <c r="AJ21" s="25">
        <f t="shared" si="6"/>
        <v>0</v>
      </c>
      <c r="AK21" s="25">
        <f t="shared" si="6"/>
        <v>48.5</v>
      </c>
      <c r="AL21" s="25">
        <f t="shared" si="6"/>
        <v>0</v>
      </c>
      <c r="AM21" s="25">
        <f t="shared" si="6"/>
        <v>0</v>
      </c>
      <c r="AN21" s="25">
        <f t="shared" si="6"/>
        <v>570.36</v>
      </c>
      <c r="AO21" s="25">
        <f t="shared" si="6"/>
        <v>0</v>
      </c>
      <c r="AP21" s="25">
        <f t="shared" si="6"/>
        <v>0</v>
      </c>
      <c r="AQ21" s="25">
        <f t="shared" si="6"/>
        <v>0</v>
      </c>
      <c r="AR21" s="25">
        <f t="shared" si="6"/>
        <v>0</v>
      </c>
      <c r="AS21" s="25">
        <f t="shared" si="6"/>
        <v>0</v>
      </c>
      <c r="AT21" s="25">
        <f t="shared" si="6"/>
        <v>0</v>
      </c>
      <c r="AU21" s="25">
        <f t="shared" si="6"/>
        <v>0</v>
      </c>
      <c r="AV21" s="25">
        <f t="shared" si="6"/>
        <v>0</v>
      </c>
      <c r="AW21" s="25">
        <f t="shared" si="6"/>
        <v>0</v>
      </c>
      <c r="AX21" s="25">
        <f t="shared" si="6"/>
        <v>372.09199999999998</v>
      </c>
      <c r="AY21" s="25">
        <f t="shared" si="6"/>
        <v>0</v>
      </c>
      <c r="AZ21" s="25">
        <f t="shared" si="6"/>
        <v>0</v>
      </c>
      <c r="BA21" s="25">
        <f t="shared" si="6"/>
        <v>4050.72</v>
      </c>
      <c r="BB21" s="25">
        <f t="shared" si="6"/>
        <v>0</v>
      </c>
      <c r="BC21" s="25">
        <f t="shared" si="6"/>
        <v>0</v>
      </c>
      <c r="BD21" s="25">
        <f t="shared" si="6"/>
        <v>0</v>
      </c>
      <c r="BE21" s="25">
        <f t="shared" si="6"/>
        <v>0</v>
      </c>
      <c r="BF21" s="25">
        <f t="shared" si="6"/>
        <v>0</v>
      </c>
      <c r="BG21" s="25">
        <f t="shared" si="6"/>
        <v>0</v>
      </c>
      <c r="BH21" s="25">
        <f t="shared" si="6"/>
        <v>0</v>
      </c>
      <c r="BI21" s="25">
        <f t="shared" si="6"/>
        <v>0</v>
      </c>
      <c r="BJ21" s="25">
        <f t="shared" si="6"/>
        <v>271.60000000000002</v>
      </c>
      <c r="BK21" s="25">
        <f t="shared" si="6"/>
        <v>64.02</v>
      </c>
      <c r="BL21" s="25">
        <f t="shared" si="6"/>
        <v>380.24</v>
      </c>
      <c r="BM21" s="25">
        <f t="shared" si="6"/>
        <v>0</v>
      </c>
      <c r="BN21" s="25">
        <f t="shared" si="6"/>
        <v>0</v>
      </c>
      <c r="BO21" s="25">
        <f t="shared" si="6"/>
        <v>0</v>
      </c>
      <c r="BP21" s="25">
        <f t="shared" ref="BP21:BZ21" si="7">BP19*BP20</f>
        <v>0</v>
      </c>
      <c r="BQ21" s="25">
        <f t="shared" si="7"/>
        <v>0</v>
      </c>
      <c r="BR21" s="25">
        <f t="shared" si="7"/>
        <v>1940</v>
      </c>
      <c r="BS21" s="25">
        <f t="shared" si="7"/>
        <v>0</v>
      </c>
      <c r="BT21" s="25">
        <f t="shared" si="7"/>
        <v>0</v>
      </c>
      <c r="BU21" s="25">
        <f t="shared" si="7"/>
        <v>0</v>
      </c>
      <c r="BV21" s="25">
        <f t="shared" si="7"/>
        <v>349.2</v>
      </c>
      <c r="BW21" s="25">
        <f t="shared" si="7"/>
        <v>0</v>
      </c>
      <c r="BX21" s="25">
        <f t="shared" si="7"/>
        <v>465.6</v>
      </c>
      <c r="BY21" s="28">
        <f>BY19*BY20</f>
        <v>0</v>
      </c>
      <c r="BZ21" s="28">
        <f t="shared" si="7"/>
        <v>0</v>
      </c>
      <c r="CA21" s="1"/>
    </row>
    <row r="22" spans="1:79" ht="15.75" customHeight="1">
      <c r="A22" s="239" t="s">
        <v>88</v>
      </c>
      <c r="B22" s="241"/>
      <c r="C22" s="117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2"/>
      <c r="B28" s="240"/>
      <c r="C28" s="16"/>
      <c r="D28" s="16">
        <f t="shared" ref="D28:BO28" si="8">SUM(D8:D15)</f>
        <v>0</v>
      </c>
      <c r="E28" s="16">
        <f t="shared" si="8"/>
        <v>0</v>
      </c>
      <c r="F28" s="16">
        <f t="shared" si="8"/>
        <v>0</v>
      </c>
      <c r="G28" s="16">
        <f t="shared" si="8"/>
        <v>0</v>
      </c>
      <c r="H28" s="16">
        <f t="shared" si="8"/>
        <v>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11.8</v>
      </c>
      <c r="M28" s="16">
        <f t="shared" si="8"/>
        <v>3.5</v>
      </c>
      <c r="N28" s="16">
        <f t="shared" si="8"/>
        <v>5.5</v>
      </c>
      <c r="O28" s="16">
        <f t="shared" si="8"/>
        <v>13</v>
      </c>
      <c r="P28" s="16">
        <f t="shared" si="8"/>
        <v>0</v>
      </c>
      <c r="Q28" s="16">
        <f t="shared" si="8"/>
        <v>0</v>
      </c>
      <c r="R28" s="16">
        <f t="shared" si="8"/>
        <v>0</v>
      </c>
      <c r="S28" s="16">
        <f t="shared" si="8"/>
        <v>1</v>
      </c>
      <c r="T28" s="16">
        <f t="shared" si="8"/>
        <v>0</v>
      </c>
      <c r="U28" s="16">
        <f t="shared" si="8"/>
        <v>0</v>
      </c>
      <c r="V28" s="16">
        <f t="shared" si="8"/>
        <v>0</v>
      </c>
      <c r="W28" s="16">
        <f t="shared" si="8"/>
        <v>0</v>
      </c>
      <c r="X28" s="16">
        <f t="shared" si="8"/>
        <v>10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0</v>
      </c>
      <c r="AC28" s="16">
        <f t="shared" si="8"/>
        <v>8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  <c r="AK28" s="16">
        <f t="shared" si="8"/>
        <v>5</v>
      </c>
      <c r="AL28" s="16">
        <f t="shared" si="8"/>
        <v>0</v>
      </c>
      <c r="AM28" s="16">
        <f t="shared" si="8"/>
        <v>0</v>
      </c>
      <c r="AN28" s="16">
        <f t="shared" si="8"/>
        <v>49</v>
      </c>
      <c r="AO28" s="16">
        <f t="shared" si="8"/>
        <v>0</v>
      </c>
      <c r="AP28" s="16">
        <f t="shared" si="8"/>
        <v>0</v>
      </c>
      <c r="AQ28" s="16">
        <f t="shared" si="8"/>
        <v>0</v>
      </c>
      <c r="AR28" s="16">
        <f t="shared" si="8"/>
        <v>0</v>
      </c>
      <c r="AS28" s="16">
        <f t="shared" si="8"/>
        <v>0</v>
      </c>
      <c r="AT28" s="16">
        <f t="shared" si="8"/>
        <v>0</v>
      </c>
      <c r="AU28" s="16">
        <f t="shared" si="8"/>
        <v>0</v>
      </c>
      <c r="AV28" s="16">
        <f t="shared" si="8"/>
        <v>0</v>
      </c>
      <c r="AW28" s="16">
        <f t="shared" si="8"/>
        <v>0</v>
      </c>
      <c r="AX28" s="16">
        <f t="shared" si="8"/>
        <v>7</v>
      </c>
      <c r="AY28" s="16">
        <f t="shared" si="8"/>
        <v>0</v>
      </c>
      <c r="AZ28" s="16">
        <f t="shared" si="8"/>
        <v>0</v>
      </c>
      <c r="BA28" s="16">
        <f t="shared" si="8"/>
        <v>116</v>
      </c>
      <c r="BB28" s="16">
        <f t="shared" si="8"/>
        <v>0</v>
      </c>
      <c r="BC28" s="16">
        <f t="shared" si="8"/>
        <v>0</v>
      </c>
      <c r="BD28" s="16">
        <f t="shared" si="8"/>
        <v>0</v>
      </c>
      <c r="BE28" s="16">
        <f t="shared" si="8"/>
        <v>0</v>
      </c>
      <c r="BF28" s="16">
        <f t="shared" si="8"/>
        <v>0</v>
      </c>
      <c r="BG28" s="16">
        <f t="shared" si="8"/>
        <v>0</v>
      </c>
      <c r="BH28" s="16">
        <f t="shared" si="8"/>
        <v>0</v>
      </c>
      <c r="BI28" s="16">
        <f t="shared" si="8"/>
        <v>0</v>
      </c>
      <c r="BJ28" s="16">
        <f t="shared" si="8"/>
        <v>40</v>
      </c>
      <c r="BK28" s="16">
        <f t="shared" si="8"/>
        <v>15</v>
      </c>
      <c r="BL28" s="16">
        <f t="shared" si="8"/>
        <v>70</v>
      </c>
      <c r="BM28" s="16">
        <f t="shared" si="8"/>
        <v>0</v>
      </c>
      <c r="BN28" s="16">
        <f t="shared" si="8"/>
        <v>0</v>
      </c>
      <c r="BO28" s="16">
        <f t="shared" si="8"/>
        <v>0</v>
      </c>
      <c r="BP28" s="16">
        <f t="shared" ref="BP28:BX28" si="9">SUM(BP8:BP15)</f>
        <v>0</v>
      </c>
      <c r="BQ28" s="16">
        <f t="shared" si="9"/>
        <v>0</v>
      </c>
      <c r="BR28" s="16">
        <f t="shared" si="9"/>
        <v>100</v>
      </c>
      <c r="BS28" s="16">
        <f t="shared" si="9"/>
        <v>0</v>
      </c>
      <c r="BT28" s="16">
        <f t="shared" si="9"/>
        <v>0</v>
      </c>
      <c r="BU28" s="16">
        <f t="shared" si="9"/>
        <v>0</v>
      </c>
      <c r="BV28" s="16">
        <f t="shared" si="9"/>
        <v>20</v>
      </c>
      <c r="BW28" s="16">
        <f t="shared" si="9"/>
        <v>0</v>
      </c>
      <c r="BX28" s="16">
        <f t="shared" si="9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10">D29</f>
        <v>0</v>
      </c>
      <c r="F29" s="118">
        <f t="shared" si="10"/>
        <v>0</v>
      </c>
      <c r="G29" s="118">
        <f t="shared" si="10"/>
        <v>0</v>
      </c>
      <c r="H29" s="118">
        <f t="shared" si="10"/>
        <v>0</v>
      </c>
      <c r="I29" s="118">
        <f t="shared" si="10"/>
        <v>0</v>
      </c>
      <c r="J29" s="118">
        <f t="shared" si="10"/>
        <v>0</v>
      </c>
      <c r="K29" s="118">
        <f t="shared" si="10"/>
        <v>0</v>
      </c>
      <c r="L29" s="118">
        <f t="shared" si="10"/>
        <v>0</v>
      </c>
      <c r="M29" s="118">
        <f t="shared" si="10"/>
        <v>0</v>
      </c>
      <c r="N29" s="118">
        <f t="shared" si="10"/>
        <v>0</v>
      </c>
      <c r="O29" s="118">
        <f t="shared" si="10"/>
        <v>0</v>
      </c>
      <c r="P29" s="118">
        <f t="shared" si="10"/>
        <v>0</v>
      </c>
      <c r="Q29" s="118">
        <f t="shared" si="10"/>
        <v>0</v>
      </c>
      <c r="R29" s="118">
        <f t="shared" si="10"/>
        <v>0</v>
      </c>
      <c r="S29" s="118">
        <f t="shared" si="10"/>
        <v>0</v>
      </c>
      <c r="T29" s="118">
        <f t="shared" si="10"/>
        <v>0</v>
      </c>
      <c r="U29" s="118">
        <f t="shared" si="10"/>
        <v>0</v>
      </c>
      <c r="V29" s="118">
        <f t="shared" si="10"/>
        <v>0</v>
      </c>
      <c r="W29" s="118">
        <f t="shared" si="10"/>
        <v>0</v>
      </c>
      <c r="X29" s="118">
        <f t="shared" si="10"/>
        <v>0</v>
      </c>
      <c r="Y29" s="118">
        <f t="shared" si="10"/>
        <v>0</v>
      </c>
      <c r="Z29" s="118">
        <f t="shared" si="10"/>
        <v>0</v>
      </c>
      <c r="AA29" s="118">
        <f t="shared" si="10"/>
        <v>0</v>
      </c>
      <c r="AB29" s="118">
        <f t="shared" si="10"/>
        <v>0</v>
      </c>
      <c r="AC29" s="118">
        <f t="shared" si="10"/>
        <v>0</v>
      </c>
      <c r="AD29" s="118">
        <f t="shared" si="10"/>
        <v>0</v>
      </c>
      <c r="AE29" s="118">
        <f t="shared" si="10"/>
        <v>0</v>
      </c>
      <c r="AF29" s="118">
        <f t="shared" si="10"/>
        <v>0</v>
      </c>
      <c r="AG29" s="118">
        <f t="shared" si="10"/>
        <v>0</v>
      </c>
      <c r="AH29" s="118">
        <f t="shared" si="10"/>
        <v>0</v>
      </c>
      <c r="AI29" s="118">
        <f t="shared" si="10"/>
        <v>0</v>
      </c>
      <c r="AJ29" s="118">
        <f t="shared" si="10"/>
        <v>0</v>
      </c>
      <c r="AK29" s="118">
        <f t="shared" si="10"/>
        <v>0</v>
      </c>
      <c r="AL29" s="118">
        <f t="shared" si="10"/>
        <v>0</v>
      </c>
      <c r="AM29" s="118">
        <f t="shared" si="10"/>
        <v>0</v>
      </c>
      <c r="AN29" s="118">
        <f t="shared" si="10"/>
        <v>0</v>
      </c>
      <c r="AO29" s="118">
        <f t="shared" si="10"/>
        <v>0</v>
      </c>
      <c r="AP29" s="118">
        <f t="shared" si="10"/>
        <v>0</v>
      </c>
      <c r="AQ29" s="118">
        <f t="shared" si="10"/>
        <v>0</v>
      </c>
      <c r="AR29" s="118">
        <f t="shared" si="10"/>
        <v>0</v>
      </c>
      <c r="AS29" s="118">
        <f t="shared" si="10"/>
        <v>0</v>
      </c>
      <c r="AT29" s="118">
        <f t="shared" si="10"/>
        <v>0</v>
      </c>
      <c r="AU29" s="118">
        <f t="shared" si="10"/>
        <v>0</v>
      </c>
      <c r="AV29" s="118">
        <f t="shared" si="10"/>
        <v>0</v>
      </c>
      <c r="AW29" s="118">
        <f t="shared" si="10"/>
        <v>0</v>
      </c>
      <c r="AX29" s="118">
        <f t="shared" si="10"/>
        <v>0</v>
      </c>
      <c r="AY29" s="118">
        <f t="shared" si="10"/>
        <v>0</v>
      </c>
      <c r="AZ29" s="118">
        <f t="shared" si="10"/>
        <v>0</v>
      </c>
      <c r="BA29" s="118">
        <f t="shared" si="10"/>
        <v>0</v>
      </c>
      <c r="BB29" s="118">
        <f t="shared" si="10"/>
        <v>0</v>
      </c>
      <c r="BC29" s="118">
        <f t="shared" si="10"/>
        <v>0</v>
      </c>
      <c r="BD29" s="118">
        <f t="shared" si="10"/>
        <v>0</v>
      </c>
      <c r="BE29" s="118">
        <f t="shared" si="10"/>
        <v>0</v>
      </c>
      <c r="BF29" s="118">
        <f t="shared" si="10"/>
        <v>0</v>
      </c>
      <c r="BG29" s="118">
        <f t="shared" si="10"/>
        <v>0</v>
      </c>
      <c r="BH29" s="118">
        <f t="shared" si="10"/>
        <v>0</v>
      </c>
      <c r="BI29" s="118">
        <f t="shared" si="10"/>
        <v>0</v>
      </c>
      <c r="BJ29" s="118">
        <f t="shared" si="10"/>
        <v>0</v>
      </c>
      <c r="BK29" s="118">
        <f t="shared" si="10"/>
        <v>0</v>
      </c>
      <c r="BL29" s="118">
        <f t="shared" si="10"/>
        <v>0</v>
      </c>
      <c r="BM29" s="118">
        <f t="shared" si="10"/>
        <v>0</v>
      </c>
      <c r="BN29" s="118">
        <f t="shared" si="10"/>
        <v>0</v>
      </c>
      <c r="BO29" s="118">
        <f t="shared" si="10"/>
        <v>0</v>
      </c>
      <c r="BP29" s="118">
        <f t="shared" si="10"/>
        <v>0</v>
      </c>
      <c r="BQ29" s="118">
        <f t="shared" ref="BQ29:BZ29" si="11">BP29</f>
        <v>0</v>
      </c>
      <c r="BR29" s="118">
        <f t="shared" si="11"/>
        <v>0</v>
      </c>
      <c r="BS29" s="118">
        <f t="shared" si="11"/>
        <v>0</v>
      </c>
      <c r="BT29" s="118">
        <f t="shared" si="11"/>
        <v>0</v>
      </c>
      <c r="BU29" s="118">
        <f t="shared" si="11"/>
        <v>0</v>
      </c>
      <c r="BV29" s="118">
        <f t="shared" si="11"/>
        <v>0</v>
      </c>
      <c r="BW29" s="118">
        <f t="shared" si="11"/>
        <v>0</v>
      </c>
      <c r="BX29" s="118">
        <f t="shared" si="11"/>
        <v>0</v>
      </c>
      <c r="BY29" s="20">
        <f t="shared" si="11"/>
        <v>0</v>
      </c>
      <c r="BZ29" s="20">
        <f t="shared" si="11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ввод'!C38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2">E28*E29/1000</f>
        <v>0</v>
      </c>
      <c r="F31" s="119">
        <f t="shared" si="12"/>
        <v>0</v>
      </c>
      <c r="G31" s="119">
        <f t="shared" si="12"/>
        <v>0</v>
      </c>
      <c r="H31" s="119">
        <f t="shared" si="12"/>
        <v>0</v>
      </c>
      <c r="I31" s="119">
        <f t="shared" si="12"/>
        <v>0</v>
      </c>
      <c r="J31" s="119">
        <f t="shared" si="12"/>
        <v>0</v>
      </c>
      <c r="K31" s="136">
        <f>K28*K29</f>
        <v>0</v>
      </c>
      <c r="L31" s="136">
        <f t="shared" si="12"/>
        <v>0</v>
      </c>
      <c r="M31" s="136">
        <f t="shared" si="12"/>
        <v>0</v>
      </c>
      <c r="N31" s="136">
        <f t="shared" si="12"/>
        <v>0</v>
      </c>
      <c r="O31" s="136">
        <f t="shared" si="12"/>
        <v>0</v>
      </c>
      <c r="P31" s="136">
        <f t="shared" si="12"/>
        <v>0</v>
      </c>
      <c r="Q31" s="136">
        <f>Q28*Q29</f>
        <v>0</v>
      </c>
      <c r="R31" s="136">
        <f t="shared" si="12"/>
        <v>0</v>
      </c>
      <c r="S31" s="136">
        <f>S28*S29</f>
        <v>0</v>
      </c>
      <c r="T31" s="136">
        <f t="shared" si="12"/>
        <v>0</v>
      </c>
      <c r="U31" s="136">
        <f t="shared" si="12"/>
        <v>0</v>
      </c>
      <c r="V31" s="136">
        <f t="shared" si="12"/>
        <v>0</v>
      </c>
      <c r="W31" s="136">
        <f t="shared" si="12"/>
        <v>0</v>
      </c>
      <c r="X31" s="136">
        <f t="shared" si="12"/>
        <v>0</v>
      </c>
      <c r="Y31" s="136">
        <f t="shared" si="12"/>
        <v>0</v>
      </c>
      <c r="Z31" s="136">
        <f t="shared" si="12"/>
        <v>0</v>
      </c>
      <c r="AA31" s="136">
        <f t="shared" si="12"/>
        <v>0</v>
      </c>
      <c r="AB31" s="136">
        <f t="shared" si="12"/>
        <v>0</v>
      </c>
      <c r="AC31" s="136">
        <f t="shared" si="12"/>
        <v>0</v>
      </c>
      <c r="AD31" s="136">
        <f t="shared" si="12"/>
        <v>0</v>
      </c>
      <c r="AE31" s="136">
        <f t="shared" si="12"/>
        <v>0</v>
      </c>
      <c r="AF31" s="136">
        <f t="shared" si="12"/>
        <v>0</v>
      </c>
      <c r="AG31" s="136">
        <f t="shared" si="12"/>
        <v>0</v>
      </c>
      <c r="AH31" s="136">
        <f t="shared" si="12"/>
        <v>0</v>
      </c>
      <c r="AI31" s="136">
        <f t="shared" si="12"/>
        <v>0</v>
      </c>
      <c r="AJ31" s="136">
        <f t="shared" si="12"/>
        <v>0</v>
      </c>
      <c r="AK31" s="136">
        <f t="shared" si="12"/>
        <v>0</v>
      </c>
      <c r="AL31" s="136">
        <f t="shared" si="12"/>
        <v>0</v>
      </c>
      <c r="AM31" s="136">
        <f t="shared" si="12"/>
        <v>0</v>
      </c>
      <c r="AN31" s="136">
        <f t="shared" si="12"/>
        <v>0</v>
      </c>
      <c r="AO31" s="136">
        <f t="shared" si="12"/>
        <v>0</v>
      </c>
      <c r="AP31" s="136">
        <f t="shared" si="12"/>
        <v>0</v>
      </c>
      <c r="AQ31" s="136">
        <f t="shared" si="12"/>
        <v>0</v>
      </c>
      <c r="AR31" s="136">
        <f t="shared" si="12"/>
        <v>0</v>
      </c>
      <c r="AS31" s="136">
        <f t="shared" si="12"/>
        <v>0</v>
      </c>
      <c r="AT31" s="136">
        <f t="shared" si="12"/>
        <v>0</v>
      </c>
      <c r="AU31" s="136">
        <f t="shared" si="12"/>
        <v>0</v>
      </c>
      <c r="AV31" s="136">
        <f t="shared" si="12"/>
        <v>0</v>
      </c>
      <c r="AW31" s="136">
        <f t="shared" si="12"/>
        <v>0</v>
      </c>
      <c r="AX31" s="136">
        <f t="shared" si="12"/>
        <v>0</v>
      </c>
      <c r="AY31" s="136">
        <f t="shared" si="12"/>
        <v>0</v>
      </c>
      <c r="AZ31" s="136">
        <f t="shared" si="12"/>
        <v>0</v>
      </c>
      <c r="BA31" s="136">
        <f t="shared" si="12"/>
        <v>0</v>
      </c>
      <c r="BB31" s="136">
        <f t="shared" si="12"/>
        <v>0</v>
      </c>
      <c r="BC31" s="136">
        <f t="shared" si="12"/>
        <v>0</v>
      </c>
      <c r="BD31" s="136">
        <f t="shared" si="12"/>
        <v>0</v>
      </c>
      <c r="BE31" s="136">
        <f t="shared" si="12"/>
        <v>0</v>
      </c>
      <c r="BF31" s="136">
        <f t="shared" si="12"/>
        <v>0</v>
      </c>
      <c r="BG31" s="136">
        <f t="shared" si="12"/>
        <v>0</v>
      </c>
      <c r="BH31" s="136">
        <f>BH28*BH29</f>
        <v>0</v>
      </c>
      <c r="BI31" s="136">
        <f t="shared" si="12"/>
        <v>0</v>
      </c>
      <c r="BJ31" s="136">
        <f t="shared" si="12"/>
        <v>0</v>
      </c>
      <c r="BK31" s="136">
        <f t="shared" si="12"/>
        <v>0</v>
      </c>
      <c r="BL31" s="136">
        <f t="shared" si="12"/>
        <v>0</v>
      </c>
      <c r="BM31" s="136">
        <f t="shared" si="12"/>
        <v>0</v>
      </c>
      <c r="BN31" s="136">
        <f t="shared" si="12"/>
        <v>0</v>
      </c>
      <c r="BO31" s="136">
        <f t="shared" si="12"/>
        <v>0</v>
      </c>
      <c r="BP31" s="136">
        <f t="shared" si="12"/>
        <v>0</v>
      </c>
      <c r="BQ31" s="136">
        <f t="shared" ref="BQ31:BY31" si="13">BQ28*BQ29/1000</f>
        <v>0</v>
      </c>
      <c r="BR31" s="136">
        <f t="shared" si="13"/>
        <v>0</v>
      </c>
      <c r="BS31" s="136">
        <f t="shared" si="13"/>
        <v>0</v>
      </c>
      <c r="BT31" s="136">
        <f t="shared" si="13"/>
        <v>0</v>
      </c>
      <c r="BU31" s="136">
        <f t="shared" si="13"/>
        <v>0</v>
      </c>
      <c r="BV31" s="136">
        <f t="shared" si="13"/>
        <v>0</v>
      </c>
      <c r="BW31" s="136">
        <f t="shared" si="13"/>
        <v>0</v>
      </c>
      <c r="BX31" s="136">
        <f t="shared" si="13"/>
        <v>0</v>
      </c>
      <c r="BY31" s="136">
        <f t="shared" si="13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4">E31*E32</f>
        <v>0</v>
      </c>
      <c r="F33" s="28">
        <f t="shared" si="14"/>
        <v>0</v>
      </c>
      <c r="G33" s="28">
        <f t="shared" si="14"/>
        <v>0</v>
      </c>
      <c r="H33" s="28">
        <f t="shared" si="14"/>
        <v>0</v>
      </c>
      <c r="I33" s="28">
        <f t="shared" si="14"/>
        <v>0</v>
      </c>
      <c r="J33" s="28">
        <f t="shared" si="14"/>
        <v>0</v>
      </c>
      <c r="K33" s="137">
        <f t="shared" si="14"/>
        <v>0</v>
      </c>
      <c r="L33" s="137">
        <f t="shared" si="14"/>
        <v>0</v>
      </c>
      <c r="M33" s="137">
        <f t="shared" si="14"/>
        <v>0</v>
      </c>
      <c r="N33" s="137">
        <f t="shared" si="14"/>
        <v>0</v>
      </c>
      <c r="O33" s="137">
        <f t="shared" si="14"/>
        <v>0</v>
      </c>
      <c r="P33" s="137">
        <f t="shared" si="14"/>
        <v>0</v>
      </c>
      <c r="Q33" s="137">
        <f t="shared" si="14"/>
        <v>0</v>
      </c>
      <c r="R33" s="137">
        <f t="shared" si="14"/>
        <v>0</v>
      </c>
      <c r="S33" s="137">
        <f t="shared" si="14"/>
        <v>0</v>
      </c>
      <c r="T33" s="137">
        <f t="shared" si="14"/>
        <v>0</v>
      </c>
      <c r="U33" s="137">
        <f t="shared" si="14"/>
        <v>0</v>
      </c>
      <c r="V33" s="137">
        <f t="shared" si="14"/>
        <v>0</v>
      </c>
      <c r="W33" s="137">
        <f t="shared" si="14"/>
        <v>0</v>
      </c>
      <c r="X33" s="137">
        <f t="shared" si="14"/>
        <v>0</v>
      </c>
      <c r="Y33" s="137">
        <f t="shared" si="14"/>
        <v>0</v>
      </c>
      <c r="Z33" s="137">
        <f t="shared" si="14"/>
        <v>0</v>
      </c>
      <c r="AA33" s="137">
        <f t="shared" si="14"/>
        <v>0</v>
      </c>
      <c r="AB33" s="137">
        <f t="shared" si="14"/>
        <v>0</v>
      </c>
      <c r="AC33" s="137">
        <f t="shared" si="14"/>
        <v>0</v>
      </c>
      <c r="AD33" s="137">
        <f t="shared" si="14"/>
        <v>0</v>
      </c>
      <c r="AE33" s="137">
        <f t="shared" si="14"/>
        <v>0</v>
      </c>
      <c r="AF33" s="137">
        <f t="shared" si="14"/>
        <v>0</v>
      </c>
      <c r="AG33" s="137">
        <f t="shared" si="14"/>
        <v>0</v>
      </c>
      <c r="AH33" s="137">
        <f t="shared" si="14"/>
        <v>0</v>
      </c>
      <c r="AI33" s="137">
        <f t="shared" si="14"/>
        <v>0</v>
      </c>
      <c r="AJ33" s="137">
        <f t="shared" si="14"/>
        <v>0</v>
      </c>
      <c r="AK33" s="137">
        <f t="shared" si="14"/>
        <v>0</v>
      </c>
      <c r="AL33" s="137">
        <f t="shared" si="14"/>
        <v>0</v>
      </c>
      <c r="AM33" s="137">
        <f t="shared" si="14"/>
        <v>0</v>
      </c>
      <c r="AN33" s="137">
        <f t="shared" si="14"/>
        <v>0</v>
      </c>
      <c r="AO33" s="137">
        <f t="shared" si="14"/>
        <v>0</v>
      </c>
      <c r="AP33" s="137">
        <f t="shared" si="14"/>
        <v>0</v>
      </c>
      <c r="AQ33" s="137">
        <f t="shared" si="14"/>
        <v>0</v>
      </c>
      <c r="AR33" s="137">
        <f t="shared" si="14"/>
        <v>0</v>
      </c>
      <c r="AS33" s="137">
        <f t="shared" si="14"/>
        <v>0</v>
      </c>
      <c r="AT33" s="137">
        <f t="shared" si="14"/>
        <v>0</v>
      </c>
      <c r="AU33" s="137">
        <f t="shared" si="14"/>
        <v>0</v>
      </c>
      <c r="AV33" s="137">
        <f t="shared" si="14"/>
        <v>0</v>
      </c>
      <c r="AW33" s="137">
        <f t="shared" si="14"/>
        <v>0</v>
      </c>
      <c r="AX33" s="137">
        <f t="shared" si="14"/>
        <v>0</v>
      </c>
      <c r="AY33" s="137">
        <f t="shared" si="14"/>
        <v>0</v>
      </c>
      <c r="AZ33" s="137">
        <f t="shared" si="14"/>
        <v>0</v>
      </c>
      <c r="BA33" s="137">
        <f t="shared" si="14"/>
        <v>0</v>
      </c>
      <c r="BB33" s="137">
        <f t="shared" si="14"/>
        <v>0</v>
      </c>
      <c r="BC33" s="137">
        <f t="shared" si="14"/>
        <v>0</v>
      </c>
      <c r="BD33" s="137">
        <f t="shared" si="14"/>
        <v>0</v>
      </c>
      <c r="BE33" s="137">
        <f t="shared" si="14"/>
        <v>0</v>
      </c>
      <c r="BF33" s="137">
        <f t="shared" si="14"/>
        <v>0</v>
      </c>
      <c r="BG33" s="137">
        <f t="shared" si="14"/>
        <v>0</v>
      </c>
      <c r="BH33" s="137">
        <f t="shared" si="14"/>
        <v>0</v>
      </c>
      <c r="BI33" s="137">
        <f t="shared" si="14"/>
        <v>0</v>
      </c>
      <c r="BJ33" s="137">
        <f t="shared" si="14"/>
        <v>0</v>
      </c>
      <c r="BK33" s="137">
        <f t="shared" si="14"/>
        <v>0</v>
      </c>
      <c r="BL33" s="137">
        <f t="shared" si="14"/>
        <v>0</v>
      </c>
      <c r="BM33" s="137">
        <f t="shared" si="14"/>
        <v>0</v>
      </c>
      <c r="BN33" s="137">
        <f t="shared" si="14"/>
        <v>0</v>
      </c>
      <c r="BO33" s="137">
        <f t="shared" si="14"/>
        <v>0</v>
      </c>
      <c r="BP33" s="137">
        <f t="shared" si="14"/>
        <v>0</v>
      </c>
      <c r="BQ33" s="137">
        <f t="shared" ref="BQ33:BW33" si="15">BQ31*BQ32</f>
        <v>0</v>
      </c>
      <c r="BR33" s="137">
        <f t="shared" si="15"/>
        <v>0</v>
      </c>
      <c r="BS33" s="137">
        <f t="shared" si="15"/>
        <v>0</v>
      </c>
      <c r="BT33" s="137">
        <f t="shared" si="15"/>
        <v>0</v>
      </c>
      <c r="BU33" s="137">
        <f t="shared" si="15"/>
        <v>0</v>
      </c>
      <c r="BV33" s="137">
        <f>BV31*BV32</f>
        <v>0</v>
      </c>
      <c r="BW33" s="137">
        <f t="shared" si="15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19:B19"/>
    <mergeCell ref="A20:B20"/>
    <mergeCell ref="A21:B21"/>
    <mergeCell ref="A22:B22"/>
    <mergeCell ref="A8:B8"/>
    <mergeCell ref="A9:B9"/>
    <mergeCell ref="A10:B10"/>
    <mergeCell ref="A12:B12"/>
    <mergeCell ref="A13:B13"/>
    <mergeCell ref="A14:B14"/>
    <mergeCell ref="A15:B15"/>
    <mergeCell ref="A6:B7"/>
    <mergeCell ref="A16:B16"/>
    <mergeCell ref="A17:B17"/>
    <mergeCell ref="A18:B18"/>
    <mergeCell ref="C6:BX6"/>
    <mergeCell ref="A11:B11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topLeftCell="A4" zoomScale="80" zoomScaleNormal="80" workbookViewId="0">
      <selection activeCell="A4" sqref="A1:XFD1048576"/>
    </sheetView>
  </sheetViews>
  <sheetFormatPr defaultColWidth="12.625" defaultRowHeight="15" customHeight="1"/>
  <cols>
    <col min="1" max="1" width="3.25" customWidth="1"/>
    <col min="2" max="2" width="27" customWidth="1"/>
    <col min="3" max="3" width="7.125" customWidth="1"/>
    <col min="4" max="7" width="4.25" hidden="1" customWidth="1"/>
    <col min="8" max="9" width="4.5" hidden="1" customWidth="1"/>
    <col min="10" max="11" width="4.25" hidden="1" customWidth="1"/>
    <col min="12" max="12" width="8.25" customWidth="1"/>
    <col min="13" max="13" width="7.125" customWidth="1"/>
    <col min="14" max="14" width="7.375" customWidth="1"/>
    <col min="15" max="15" width="4.5" hidden="1" customWidth="1"/>
    <col min="16" max="16" width="8.125" customWidth="1"/>
    <col min="17" max="17" width="9" customWidth="1"/>
    <col min="18" max="18" width="4.5" hidden="1" customWidth="1"/>
    <col min="19" max="19" width="4.25" hidden="1" customWidth="1"/>
    <col min="20" max="20" width="8.125" customWidth="1"/>
    <col min="21" max="21" width="4.5" hidden="1" customWidth="1"/>
    <col min="22" max="22" width="8.125" customWidth="1"/>
    <col min="23" max="23" width="4.5" hidden="1" customWidth="1"/>
    <col min="24" max="24" width="8.125" customWidth="1"/>
    <col min="25" max="28" width="4.25" hidden="1" customWidth="1"/>
    <col min="29" max="31" width="4.5" hidden="1" customWidth="1"/>
    <col min="32" max="39" width="4.25" hidden="1" customWidth="1"/>
    <col min="40" max="40" width="7.125" customWidth="1"/>
    <col min="41" max="41" width="4.25" hidden="1" customWidth="1"/>
    <col min="42" max="44" width="4.5" hidden="1" customWidth="1"/>
    <col min="45" max="45" width="4.25" hidden="1" customWidth="1"/>
    <col min="46" max="46" width="8.125" customWidth="1"/>
    <col min="47" max="47" width="4.25" hidden="1" customWidth="1"/>
    <col min="48" max="48" width="8.125" customWidth="1"/>
    <col min="49" max="55" width="4.5" hidden="1" customWidth="1"/>
    <col min="56" max="56" width="9" customWidth="1"/>
    <col min="57" max="57" width="4.5" hidden="1" customWidth="1"/>
    <col min="58" max="58" width="8.125" customWidth="1"/>
    <col min="59" max="61" width="4.25" hidden="1" customWidth="1"/>
    <col min="62" max="62" width="8.125" customWidth="1"/>
    <col min="63" max="64" width="7.125" customWidth="1"/>
    <col min="65" max="67" width="4.25" hidden="1" customWidth="1"/>
    <col min="68" max="73" width="4.5" hidden="1" customWidth="1"/>
    <col min="74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>
      <c r="A1" s="272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25.5" customHeight="1">
      <c r="B4" s="44"/>
      <c r="C4" s="274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45"/>
      <c r="L5" s="288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D5" s="4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>
      <c r="A6" s="276"/>
      <c r="B6" s="252"/>
      <c r="C6" s="47"/>
      <c r="D6" s="277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>
      <c r="A7" s="253"/>
      <c r="B7" s="254"/>
      <c r="C7" s="47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8"/>
    </row>
    <row r="8" spans="1:79">
      <c r="A8" s="280"/>
      <c r="B8" s="240"/>
      <c r="C8" s="59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</row>
    <row r="9" spans="1:79">
      <c r="A9" s="280"/>
      <c r="B9" s="240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</row>
    <row r="10" spans="1:79">
      <c r="A10" s="280"/>
      <c r="B10" s="240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</row>
    <row r="11" spans="1:79">
      <c r="A11" s="242"/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48"/>
      <c r="BZ11" s="48"/>
    </row>
    <row r="12" spans="1:79">
      <c r="A12" s="280"/>
      <c r="B12" s="240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9">
      <c r="A13" s="280"/>
      <c r="B13" s="24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9">
      <c r="A14" s="280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0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80"/>
      <c r="B16" s="24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</row>
    <row r="17" spans="1:79" hidden="1">
      <c r="A17" s="278"/>
      <c r="B17" s="240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</row>
    <row r="18" spans="1:79" ht="20.25" thickBot="1">
      <c r="A18" s="279"/>
      <c r="B18" s="240"/>
      <c r="C18" s="8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9"/>
      <c r="B19" s="240"/>
      <c r="C19" s="50"/>
      <c r="D19" s="51"/>
      <c r="E19" s="51"/>
      <c r="F19" s="51"/>
      <c r="G19" s="52"/>
      <c r="H19" s="52"/>
      <c r="I19" s="52"/>
      <c r="J19" s="52"/>
      <c r="K19" s="5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1"/>
      <c r="BZ19" s="51"/>
    </row>
    <row r="20" spans="1:79">
      <c r="A20" s="279"/>
      <c r="B20" s="240"/>
      <c r="C20" s="50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</row>
    <row r="21" spans="1:79" ht="15.75" customHeight="1">
      <c r="A21" s="279"/>
      <c r="B21" s="240"/>
      <c r="C21" s="55"/>
      <c r="D21" s="56"/>
      <c r="E21" s="56"/>
      <c r="F21" s="56"/>
      <c r="G21" s="57"/>
      <c r="H21" s="57"/>
      <c r="I21" s="57"/>
      <c r="J21" s="57"/>
      <c r="K21" s="57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6"/>
      <c r="BZ21" s="56"/>
    </row>
    <row r="22" spans="1:79" ht="15.75" customHeight="1">
      <c r="A22" s="279"/>
      <c r="B22" s="240"/>
      <c r="C22" s="58"/>
    </row>
    <row r="23" spans="1:79" ht="15.75" customHeight="1"/>
    <row r="24" spans="1:79" ht="15.75" customHeight="1">
      <c r="B24" s="31"/>
    </row>
    <row r="25" spans="1:79" ht="15.75" customHeight="1"/>
    <row r="26" spans="1:79" ht="15.75" customHeight="1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s="115" customFormat="1" ht="15.75" hidden="1" customHeight="1">
      <c r="A28" s="242"/>
      <c r="B28" s="24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7"/>
      <c r="BZ28" s="17"/>
      <c r="CA28" s="1"/>
    </row>
    <row r="29" spans="1:79" s="115" customFormat="1" ht="15.75" hidden="1" customHeight="1">
      <c r="A29" s="243"/>
      <c r="B29" s="240"/>
      <c r="C29" s="16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20"/>
      <c r="BZ29" s="20"/>
      <c r="CA29" s="1"/>
    </row>
    <row r="30" spans="1:79" s="115" customFormat="1" ht="15.75" hidden="1" customHeight="1" thickBot="1">
      <c r="A30" s="244"/>
      <c r="B30" s="245"/>
      <c r="C30" s="121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hidden="1" customHeight="1" thickTop="1">
      <c r="A31" s="239"/>
      <c r="B31" s="240"/>
      <c r="C31" s="22"/>
      <c r="D31" s="119"/>
      <c r="E31" s="119"/>
      <c r="F31" s="119"/>
      <c r="G31" s="119"/>
      <c r="H31" s="119"/>
      <c r="I31" s="119"/>
      <c r="J31" s="119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"/>
    </row>
    <row r="32" spans="1:79" s="115" customFormat="1" ht="15.75" hidden="1" customHeight="1">
      <c r="A32" s="239"/>
      <c r="B32" s="240"/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1"/>
    </row>
    <row r="33" spans="1:79" s="115" customFormat="1" ht="15.75" hidden="1" customHeight="1">
      <c r="A33" s="239"/>
      <c r="B33" s="240"/>
      <c r="C33" s="116"/>
      <c r="D33" s="28"/>
      <c r="E33" s="28"/>
      <c r="F33" s="28"/>
      <c r="G33" s="28"/>
      <c r="H33" s="28"/>
      <c r="I33" s="28"/>
      <c r="J33" s="2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"/>
    </row>
    <row r="34" spans="1:79" s="115" customFormat="1" ht="15.75" hidden="1" customHeight="1">
      <c r="A34" s="239"/>
      <c r="B34" s="241"/>
      <c r="C34" s="1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21.75" customWidth="1"/>
    <col min="2" max="2" width="5.125" customWidth="1"/>
    <col min="3" max="3" width="7.375" customWidth="1"/>
    <col min="4" max="4" width="4.25" hidden="1" customWidth="1"/>
    <col min="5" max="5" width="7.125" hidden="1" customWidth="1"/>
    <col min="6" max="7" width="4.25" hidden="1" customWidth="1"/>
    <col min="8" max="9" width="4.5" hidden="1" customWidth="1"/>
    <col min="10" max="11" width="4.25" hidden="1" customWidth="1"/>
    <col min="12" max="12" width="8.125" customWidth="1"/>
    <col min="13" max="13" width="7.125" customWidth="1"/>
    <col min="14" max="14" width="7.375" customWidth="1"/>
    <col min="15" max="15" width="8.125" customWidth="1"/>
    <col min="16" max="16" width="4.5" hidden="1" customWidth="1"/>
    <col min="17" max="17" width="4.25" hidden="1" customWidth="1"/>
    <col min="18" max="18" width="4.5" hidden="1" customWidth="1"/>
    <col min="19" max="19" width="9" customWidth="1"/>
    <col min="20" max="23" width="4.5" hidden="1" customWidth="1"/>
    <col min="24" max="24" width="7.125" customWidth="1"/>
    <col min="25" max="25" width="3.875" hidden="1" customWidth="1"/>
    <col min="26" max="26" width="6.25" hidden="1" customWidth="1"/>
    <col min="27" max="27" width="4.25" hidden="1" customWidth="1"/>
    <col min="28" max="28" width="7.125" hidden="1" customWidth="1"/>
    <col min="29" max="29" width="8.125" customWidth="1"/>
    <col min="30" max="31" width="4.5" hidden="1" customWidth="1"/>
    <col min="32" max="32" width="4.25" hidden="1" customWidth="1"/>
    <col min="33" max="33" width="6.25" hidden="1" customWidth="1"/>
    <col min="34" max="36" width="4.25" hidden="1" customWidth="1"/>
    <col min="37" max="37" width="7.125" customWidth="1"/>
    <col min="38" max="39" width="4.25" hidden="1" customWidth="1"/>
    <col min="40" max="40" width="8.125" customWidth="1"/>
    <col min="41" max="41" width="4.25" hidden="1" customWidth="1"/>
    <col min="42" max="44" width="4.5" hidden="1" customWidth="1"/>
    <col min="45" max="45" width="4.25" hidden="1" customWidth="1"/>
    <col min="46" max="46" width="6.25" hidden="1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4" width="6.25" hidden="1" customWidth="1"/>
    <col min="55" max="58" width="4.5" hidden="1" customWidth="1"/>
    <col min="59" max="60" width="4.25" hidden="1" customWidth="1"/>
    <col min="61" max="61" width="5.25" hidden="1" customWidth="1"/>
    <col min="62" max="62" width="8.125" customWidth="1"/>
    <col min="63" max="63" width="7.125" customWidth="1"/>
    <col min="64" max="64" width="8.125" customWidth="1"/>
    <col min="65" max="66" width="4.25" hidden="1" customWidth="1"/>
    <col min="67" max="67" width="5.25" hidden="1" customWidth="1"/>
    <col min="68" max="69" width="4.5" hidden="1" customWidth="1"/>
    <col min="70" max="70" width="9" customWidth="1"/>
    <col min="71" max="73" width="4.5" hidden="1" customWidth="1"/>
    <col min="74" max="74" width="8.125" customWidth="1"/>
    <col min="75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8" customWidth="1"/>
  </cols>
  <sheetData>
    <row r="1" spans="1:79" ht="18.75">
      <c r="A1" s="257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48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1"/>
      <c r="B3" s="248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/>
      <c r="C4" s="249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0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>
      <c r="A6" s="251"/>
      <c r="B6" s="252"/>
      <c r="C6" s="255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1"/>
      <c r="BZ6" s="1"/>
      <c r="CA6" s="1"/>
    </row>
    <row r="7" spans="1:79" ht="164.25" customHeight="1">
      <c r="A7" s="253"/>
      <c r="B7" s="254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"/>
    </row>
    <row r="8" spans="1:79">
      <c r="A8" s="242"/>
      <c r="B8" s="24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8"/>
    </row>
    <row r="9" spans="1:79">
      <c r="A9" s="242"/>
      <c r="B9" s="24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8"/>
    </row>
    <row r="10" spans="1:79">
      <c r="A10" s="242"/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9"/>
      <c r="BW10" s="16"/>
      <c r="BX10" s="16"/>
      <c r="BY10" s="17"/>
      <c r="BZ10" s="17"/>
      <c r="CA10" s="18"/>
    </row>
    <row r="11" spans="1:79">
      <c r="A11" s="242"/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8"/>
    </row>
    <row r="12" spans="1:79">
      <c r="A12" s="242"/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8"/>
    </row>
    <row r="13" spans="1:79">
      <c r="A13" s="242"/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8"/>
    </row>
    <row r="14" spans="1:79">
      <c r="A14" s="242"/>
      <c r="B14" s="2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8"/>
    </row>
    <row r="15" spans="1:79">
      <c r="A15" s="242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idden="1">
      <c r="A16" s="242"/>
      <c r="B16" s="24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7"/>
      <c r="BZ16" s="17"/>
      <c r="CA16" s="1"/>
    </row>
    <row r="17" spans="1:79" ht="15" hidden="1" customHeight="1">
      <c r="A17" s="243"/>
      <c r="B17" s="240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20"/>
      <c r="BZ17" s="20"/>
      <c r="CA17" s="1"/>
    </row>
    <row r="18" spans="1:79" ht="20.25" thickBot="1">
      <c r="A18" s="239"/>
      <c r="B18" s="240"/>
      <c r="C18" s="89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/>
      <c r="B19" s="240"/>
      <c r="C19" s="22"/>
      <c r="D19" s="23"/>
      <c r="E19" s="23"/>
      <c r="F19" s="23"/>
      <c r="G19" s="24"/>
      <c r="H19" s="24"/>
      <c r="I19" s="24"/>
      <c r="J19" s="24"/>
      <c r="K19" s="2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3"/>
      <c r="BZ19" s="23"/>
      <c r="CA19" s="1"/>
    </row>
    <row r="20" spans="1:79">
      <c r="A20" s="239"/>
      <c r="B20" s="240"/>
      <c r="C20" s="22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1"/>
    </row>
    <row r="21" spans="1:79" ht="15.75" customHeight="1">
      <c r="A21" s="239"/>
      <c r="B21" s="240"/>
      <c r="C21" s="27"/>
      <c r="D21" s="28"/>
      <c r="E21" s="28"/>
      <c r="F21" s="28"/>
      <c r="G21" s="29"/>
      <c r="H21" s="29"/>
      <c r="I21" s="29"/>
      <c r="J21" s="29"/>
      <c r="K21" s="2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8"/>
      <c r="BZ21" s="28"/>
      <c r="CA21" s="1"/>
    </row>
    <row r="22" spans="1:79" ht="15.75" customHeight="1">
      <c r="A22" s="239"/>
      <c r="B22" s="240"/>
      <c r="C22" s="3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s="115" customFormat="1" ht="15.75" hidden="1" customHeight="1">
      <c r="A28" s="113"/>
      <c r="B28" s="38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7"/>
      <c r="BZ28" s="17"/>
      <c r="CA28" s="1"/>
    </row>
    <row r="29" spans="1:79" s="115" customFormat="1" ht="15.75" hidden="1" customHeight="1">
      <c r="A29" s="114"/>
      <c r="B29" s="134"/>
      <c r="C29" s="16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20"/>
      <c r="BZ29" s="20"/>
      <c r="CA29" s="1"/>
    </row>
    <row r="30" spans="1:79" s="115" customFormat="1" ht="15.75" hidden="1" customHeight="1" thickBot="1">
      <c r="A30" s="120"/>
      <c r="B30" s="133"/>
      <c r="C30" s="121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hidden="1" customHeight="1" thickTop="1">
      <c r="A31" s="112"/>
      <c r="B31" s="132"/>
      <c r="C31" s="22"/>
      <c r="D31" s="119"/>
      <c r="E31" s="119"/>
      <c r="F31" s="119"/>
      <c r="G31" s="119"/>
      <c r="H31" s="119"/>
      <c r="I31" s="119"/>
      <c r="J31" s="119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"/>
    </row>
    <row r="32" spans="1:79" s="115" customFormat="1" ht="15.75" hidden="1" customHeight="1">
      <c r="A32" s="112"/>
      <c r="B32" s="132"/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1"/>
    </row>
    <row r="33" spans="1:79" s="115" customFormat="1" ht="15.75" hidden="1" customHeight="1">
      <c r="A33" s="112"/>
      <c r="B33" s="132"/>
      <c r="C33" s="116"/>
      <c r="D33" s="28"/>
      <c r="E33" s="28"/>
      <c r="F33" s="28"/>
      <c r="G33" s="28"/>
      <c r="H33" s="28"/>
      <c r="I33" s="28"/>
      <c r="J33" s="2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"/>
    </row>
    <row r="34" spans="1:79" s="115" customFormat="1" ht="15.75" hidden="1" customHeight="1">
      <c r="A34" s="112"/>
      <c r="B34" s="135"/>
      <c r="C34" s="1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2">
    <mergeCell ref="A18:B18"/>
    <mergeCell ref="A19:B19"/>
    <mergeCell ref="A20:B20"/>
    <mergeCell ref="A21:B21"/>
    <mergeCell ref="A22:B22"/>
    <mergeCell ref="A6:B7"/>
    <mergeCell ref="C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D6" sqref="D6:BX6"/>
    </sheetView>
  </sheetViews>
  <sheetFormatPr defaultColWidth="12.625" defaultRowHeight="15" customHeight="1"/>
  <cols>
    <col min="1" max="1" width="3.25" customWidth="1"/>
    <col min="2" max="2" width="29.75" customWidth="1"/>
    <col min="3" max="3" width="7.125" customWidth="1"/>
    <col min="4" max="7" width="3.5" hidden="1" customWidth="1"/>
    <col min="8" max="9" width="4" hidden="1" customWidth="1"/>
    <col min="10" max="10" width="3.5" hidden="1" customWidth="1"/>
    <col min="11" max="11" width="9" customWidth="1"/>
    <col min="12" max="12" width="4" hidden="1" customWidth="1"/>
    <col min="13" max="13" width="7.125" customWidth="1"/>
    <col min="14" max="14" width="7.375" customWidth="1"/>
    <col min="15" max="15" width="4" hidden="1" customWidth="1"/>
    <col min="16" max="16" width="8.125" customWidth="1"/>
    <col min="17" max="17" width="3.5" hidden="1" customWidth="1"/>
    <col min="18" max="18" width="4" hidden="1" customWidth="1"/>
    <col min="19" max="19" width="3.5" hidden="1" customWidth="1"/>
    <col min="20" max="23" width="4" hidden="1" customWidth="1"/>
    <col min="24" max="28" width="3.5" hidden="1" customWidth="1"/>
    <col min="29" max="31" width="4" hidden="1" customWidth="1"/>
    <col min="32" max="33" width="3.5" hidden="1" customWidth="1"/>
    <col min="34" max="34" width="8.125" customWidth="1"/>
    <col min="35" max="39" width="3.5" hidden="1" customWidth="1"/>
    <col min="40" max="40" width="7.125" customWidth="1"/>
    <col min="41" max="41" width="3.5" hidden="1" customWidth="1"/>
    <col min="42" max="43" width="4" hidden="1" customWidth="1"/>
    <col min="44" max="44" width="9" customWidth="1"/>
    <col min="45" max="45" width="3.5" hidden="1" customWidth="1"/>
    <col min="46" max="46" width="8.125" customWidth="1"/>
    <col min="47" max="47" width="3.5" hidden="1" customWidth="1"/>
    <col min="48" max="48" width="9" customWidth="1"/>
    <col min="49" max="58" width="4" hidden="1" customWidth="1"/>
    <col min="59" max="67" width="3.5" hidden="1" customWidth="1"/>
    <col min="68" max="73" width="4" hidden="1" customWidth="1"/>
    <col min="74" max="75" width="3.5" hidden="1" customWidth="1"/>
    <col min="76" max="76" width="8.125" customWidth="1"/>
    <col min="77" max="77" width="4" hidden="1" customWidth="1"/>
    <col min="78" max="78" width="3.5" hidden="1" customWidth="1"/>
    <col min="79" max="79" width="7.625" customWidth="1"/>
  </cols>
  <sheetData>
    <row r="1" spans="1:79" ht="18.75">
      <c r="A1" s="272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25.5" customHeight="1">
      <c r="B4" s="44"/>
      <c r="C4" s="274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45"/>
      <c r="L5" s="288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D5" s="4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 ht="37.5" customHeight="1">
      <c r="A6" s="276"/>
      <c r="B6" s="252"/>
      <c r="C6" s="47"/>
      <c r="D6" s="277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 ht="135.75" customHeight="1">
      <c r="A7" s="253"/>
      <c r="B7" s="254"/>
      <c r="C7" s="47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8"/>
    </row>
    <row r="8" spans="1:79">
      <c r="A8" s="242"/>
      <c r="B8" s="24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48"/>
      <c r="BZ8" s="48"/>
      <c r="CA8" s="18"/>
    </row>
    <row r="9" spans="1:79">
      <c r="A9" s="242"/>
      <c r="B9" s="24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48"/>
      <c r="BZ9" s="48"/>
      <c r="CA9" s="18"/>
    </row>
    <row r="10" spans="1:79">
      <c r="A10" s="242"/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48"/>
      <c r="BZ10" s="48"/>
      <c r="CA10" s="18"/>
    </row>
    <row r="11" spans="1:79">
      <c r="A11" s="242"/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48"/>
      <c r="BZ11" s="48"/>
      <c r="CA11" s="18"/>
    </row>
    <row r="12" spans="1:79">
      <c r="A12" s="242"/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48"/>
      <c r="BZ12" s="48"/>
      <c r="CA12" s="18"/>
    </row>
    <row r="13" spans="1:79">
      <c r="A13" s="280"/>
      <c r="B13" s="24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9">
      <c r="A14" s="280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0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80"/>
      <c r="B16" s="24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</row>
    <row r="17" spans="1:79" hidden="1">
      <c r="A17" s="278"/>
      <c r="B17" s="240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</row>
    <row r="18" spans="1:79" ht="20.25" thickBot="1">
      <c r="A18" s="279"/>
      <c r="B18" s="240"/>
      <c r="C18" s="8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9"/>
      <c r="B19" s="240"/>
      <c r="C19" s="50"/>
      <c r="D19" s="51"/>
      <c r="E19" s="51"/>
      <c r="F19" s="51"/>
      <c r="G19" s="52"/>
      <c r="H19" s="52"/>
      <c r="I19" s="52"/>
      <c r="J19" s="52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1"/>
      <c r="BZ19" s="51"/>
    </row>
    <row r="20" spans="1:79">
      <c r="A20" s="279"/>
      <c r="B20" s="240"/>
      <c r="C20" s="50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</row>
    <row r="21" spans="1:79" ht="15.75" customHeight="1">
      <c r="A21" s="279"/>
      <c r="B21" s="240"/>
      <c r="C21" s="55"/>
      <c r="D21" s="56"/>
      <c r="E21" s="56"/>
      <c r="F21" s="56"/>
      <c r="G21" s="57"/>
      <c r="H21" s="57"/>
      <c r="I21" s="57"/>
      <c r="J21" s="57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6"/>
      <c r="BZ21" s="56"/>
    </row>
    <row r="22" spans="1:79" ht="15.75" customHeight="1">
      <c r="A22" s="279"/>
      <c r="B22" s="240"/>
      <c r="C22" s="58"/>
    </row>
    <row r="23" spans="1:79" ht="15.75" customHeight="1"/>
    <row r="24" spans="1:79" ht="15.75" customHeight="1">
      <c r="B24" s="31"/>
    </row>
    <row r="25" spans="1:79" ht="15.75" customHeight="1"/>
    <row r="26" spans="1:79" ht="15.75" customHeight="1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s="115" customFormat="1" ht="15.75" hidden="1" customHeight="1">
      <c r="A28" s="113"/>
      <c r="B28" s="38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7"/>
      <c r="BZ28" s="17"/>
      <c r="CA28" s="1"/>
    </row>
    <row r="29" spans="1:79" s="115" customFormat="1" ht="15.75" hidden="1" customHeight="1">
      <c r="A29" s="114"/>
      <c r="B29" s="134"/>
      <c r="C29" s="16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20"/>
      <c r="BZ29" s="20"/>
      <c r="CA29" s="1"/>
    </row>
    <row r="30" spans="1:79" s="115" customFormat="1" ht="15.75" hidden="1" customHeight="1" thickBot="1">
      <c r="A30" s="120"/>
      <c r="B30" s="133"/>
      <c r="C30" s="121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hidden="1" customHeight="1" thickTop="1">
      <c r="A31" s="112"/>
      <c r="B31" s="132"/>
      <c r="C31" s="22"/>
      <c r="D31" s="119"/>
      <c r="E31" s="119"/>
      <c r="F31" s="119"/>
      <c r="G31" s="119"/>
      <c r="H31" s="119"/>
      <c r="I31" s="119"/>
      <c r="J31" s="119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"/>
    </row>
    <row r="32" spans="1:79" s="115" customFormat="1" ht="15.75" hidden="1" customHeight="1">
      <c r="A32" s="112"/>
      <c r="B32" s="132"/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1"/>
    </row>
    <row r="33" spans="1:79" s="115" customFormat="1" ht="15.75" hidden="1" customHeight="1">
      <c r="A33" s="112"/>
      <c r="B33" s="132"/>
      <c r="C33" s="116"/>
      <c r="D33" s="28"/>
      <c r="E33" s="28"/>
      <c r="F33" s="28"/>
      <c r="G33" s="28"/>
      <c r="H33" s="28"/>
      <c r="I33" s="28"/>
      <c r="J33" s="2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"/>
    </row>
    <row r="34" spans="1:79" s="115" customFormat="1" ht="15.75" hidden="1" customHeight="1">
      <c r="A34" s="112"/>
      <c r="B34" s="135"/>
      <c r="C34" s="1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9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Y1001"/>
  <sheetViews>
    <sheetView showZeros="0" zoomScale="70" zoomScaleNormal="70" workbookViewId="0">
      <selection activeCell="W21" sqref="W21"/>
    </sheetView>
  </sheetViews>
  <sheetFormatPr defaultColWidth="12.625" defaultRowHeight="15" customHeight="1"/>
  <cols>
    <col min="1" max="1" width="6.875" customWidth="1"/>
    <col min="2" max="2" width="6.25" customWidth="1"/>
    <col min="3" max="5" width="8.125" customWidth="1"/>
    <col min="6" max="7" width="4.5" hidden="1" customWidth="1"/>
    <col min="8" max="8" width="7.125" customWidth="1"/>
    <col min="9" max="9" width="8.125" customWidth="1"/>
    <col min="10" max="12" width="7.125" customWidth="1"/>
    <col min="13" max="14" width="6.25" customWidth="1"/>
    <col min="15" max="15" width="8.125" customWidth="1"/>
    <col min="16" max="16" width="4.5" hidden="1" customWidth="1"/>
    <col min="17" max="17" width="8.125" customWidth="1"/>
    <col min="18" max="18" width="6.25" customWidth="1"/>
    <col min="19" max="21" width="7.125" customWidth="1"/>
    <col min="22" max="23" width="6.25" customWidth="1"/>
    <col min="24" max="24" width="3.625" hidden="1" customWidth="1"/>
    <col min="25" max="25" width="7.125" customWidth="1"/>
    <col min="26" max="26" width="8" bestFit="1" customWidth="1"/>
    <col min="27" max="27" width="6.25" customWidth="1"/>
    <col min="28" max="29" width="4.5" hidden="1" customWidth="1"/>
    <col min="30" max="30" width="6.25" customWidth="1"/>
    <col min="31" max="32" width="7.125" customWidth="1"/>
    <col min="33" max="34" width="3.625" hidden="1" customWidth="1"/>
    <col min="35" max="35" width="6.25" customWidth="1"/>
    <col min="36" max="36" width="7.125" customWidth="1"/>
    <col min="37" max="37" width="6" hidden="1" customWidth="1"/>
    <col min="38" max="38" width="7.125" customWidth="1"/>
    <col min="39" max="39" width="6.25" customWidth="1"/>
    <col min="40" max="41" width="4.5" hidden="1" customWidth="1"/>
    <col min="42" max="44" width="7.125" customWidth="1"/>
    <col min="45" max="45" width="3.625" hidden="1" customWidth="1"/>
    <col min="46" max="46" width="7.125" customWidth="1"/>
    <col min="47" max="47" width="4.5" hidden="1" customWidth="1"/>
    <col min="48" max="48" width="7.125" customWidth="1"/>
    <col min="49" max="50" width="4.5" hidden="1" customWidth="1"/>
    <col min="51" max="51" width="8.125" customWidth="1"/>
    <col min="52" max="53" width="4.5" hidden="1" customWidth="1"/>
    <col min="54" max="54" width="7.125" customWidth="1"/>
    <col min="55" max="55" width="4.5" hidden="1" customWidth="1"/>
    <col min="56" max="56" width="7.125" customWidth="1"/>
    <col min="57" max="57" width="3.625" hidden="1" customWidth="1"/>
    <col min="58" max="58" width="8.125" customWidth="1"/>
    <col min="59" max="59" width="7.125" customWidth="1"/>
    <col min="60" max="60" width="8.125" customWidth="1"/>
    <col min="61" max="62" width="7.125" customWidth="1"/>
    <col min="63" max="63" width="6.25" customWidth="1"/>
    <col min="64" max="64" width="3.625" hidden="1" customWidth="1"/>
    <col min="65" max="65" width="7.125" customWidth="1"/>
    <col min="66" max="67" width="4.5" hidden="1" customWidth="1"/>
    <col min="68" max="69" width="7.125" customWidth="1"/>
    <col min="70" max="71" width="4.5" hidden="1" customWidth="1"/>
    <col min="72" max="72" width="7.125" customWidth="1"/>
    <col min="73" max="73" width="7.125" hidden="1" customWidth="1"/>
    <col min="74" max="74" width="8.125" customWidth="1"/>
    <col min="75" max="75" width="6.25" customWidth="1"/>
    <col min="76" max="77" width="8.125" customWidth="1"/>
  </cols>
  <sheetData>
    <row r="1" spans="1:77" s="90" customFormat="1" ht="60" customHeight="1">
      <c r="A1" s="295" t="s">
        <v>168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D1" s="296"/>
      <c r="BE1" s="296"/>
      <c r="BF1" s="296"/>
      <c r="BG1" s="296"/>
      <c r="BH1" s="296"/>
    </row>
    <row r="2" spans="1:77" ht="34.5" customHeight="1">
      <c r="A2" s="300" t="str">
        <f>'Автомат. ввод'!I8</f>
        <v>МКОУ " _________________СОШ"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</row>
    <row r="3" spans="1:77" ht="154.5" customHeight="1">
      <c r="A3" s="64" t="s">
        <v>138</v>
      </c>
      <c r="B3" s="100" t="str">
        <f>ССЫЛКИ!B2</f>
        <v>Вермишель</v>
      </c>
      <c r="C3" s="100" t="str">
        <f>ССЫЛКИ!C2</f>
        <v>Люля полуфаб-т (шт)</v>
      </c>
      <c r="D3" s="100" t="str">
        <f>ССЫЛКИ!D2</f>
        <v>Котлета полуф-т (шт)</v>
      </c>
      <c r="E3" s="37" t="str">
        <f>ССЫЛКИ!E2</f>
        <v>Какао (Фунтик) (шт)</v>
      </c>
      <c r="F3" s="37" t="str">
        <f>ССЫЛКИ!F2</f>
        <v>Какао порошок</v>
      </c>
      <c r="G3" s="37" t="str">
        <f>ССЫЛКИ!G2</f>
        <v>Кисель фруктовый</v>
      </c>
      <c r="H3" s="37" t="str">
        <f>ССЫЛКИ!H2</f>
        <v>Макароны</v>
      </c>
      <c r="I3" s="37" t="str">
        <f>ССЫЛКИ!I2</f>
        <v>Тефтели полуф-т (шт)</v>
      </c>
      <c r="J3" s="37" t="str">
        <f>ССЫЛКИ!J2</f>
        <v>Масло растительное</v>
      </c>
      <c r="K3" s="37" t="str">
        <f>ССЫЛКИ!K2</f>
        <v>Сахар</v>
      </c>
      <c r="L3" s="37" t="str">
        <f>ССЫЛКИ!L2</f>
        <v>Соль иодир.</v>
      </c>
      <c r="M3" s="37" t="str">
        <f>ССЫЛКИ!M2</f>
        <v>Сухофрукты</v>
      </c>
      <c r="N3" s="37" t="str">
        <f>ССЫЛКИ!N2</f>
        <v>Чай</v>
      </c>
      <c r="O3" s="37" t="str">
        <f>ССЫЛКИ!O2</f>
        <v>Яйцо куриное (штук)</v>
      </c>
      <c r="P3" s="37" t="str">
        <f>ССЫЛКИ!P2</f>
        <v>Вафли</v>
      </c>
      <c r="Q3" s="37" t="str">
        <f>ССЫЛКИ!Q2</f>
        <v>Кексы бездрожжевые (шт)</v>
      </c>
      <c r="R3" s="37" t="str">
        <f>ССЫЛКИ!R2</f>
        <v>Печенье</v>
      </c>
      <c r="S3" s="37" t="str">
        <f>ССЫЛКИ!S2</f>
        <v>Пряники</v>
      </c>
      <c r="T3" s="37" t="str">
        <f>ССЫЛКИ!T2</f>
        <v>Горошек зеленый 0,7 кг.</v>
      </c>
      <c r="U3" s="37" t="str">
        <f>ССЫЛКИ!U2</f>
        <v>Икра кабачковая 0,7 кг.</v>
      </c>
      <c r="V3" s="37" t="str">
        <f>ССЫЛКИ!V2</f>
        <v>Огурцы маринованые</v>
      </c>
      <c r="W3" s="37" t="str">
        <f>ССЫЛКИ!W2</f>
        <v>Мука высшего сорт</v>
      </c>
      <c r="X3" s="37" t="str">
        <f>ССЫЛКИ!X2</f>
        <v>Помидоры маринованые</v>
      </c>
      <c r="Y3" s="37" t="str">
        <f>ССЫЛКИ!Y2</f>
        <v>Сок фруктовый светлый</v>
      </c>
      <c r="Z3" s="37" t="str">
        <f>ССЫЛКИ!Z2</f>
        <v>Сок фруктовый с мякотью</v>
      </c>
      <c r="AA3" s="37" t="str">
        <f>ССЫЛКИ!AA2</f>
        <v>Томатная паста</v>
      </c>
      <c r="AB3" s="37" t="str">
        <f>ССЫЛКИ!AB2</f>
        <v>Конфеты карамель</v>
      </c>
      <c r="AC3" s="37" t="str">
        <f>ССЫЛКИ!AC2</f>
        <v>Конфеты глазированные</v>
      </c>
      <c r="AD3" s="37" t="str">
        <f>ССЫЛКИ!AD2</f>
        <v>Крупа гороховая</v>
      </c>
      <c r="AE3" s="37" t="str">
        <f>ССЫЛКИ!AE2</f>
        <v>Крупа гречневая</v>
      </c>
      <c r="AF3" s="37" t="str">
        <f>ССЫЛКИ!AF2</f>
        <v>Крупа кукурузная</v>
      </c>
      <c r="AG3" s="37" t="str">
        <f>ССЫЛКИ!AG2</f>
        <v>Крупа манная</v>
      </c>
      <c r="AH3" s="37" t="str">
        <f>ССЫЛКИ!AH2</f>
        <v>Крупа овсяная</v>
      </c>
      <c r="AI3" s="37" t="str">
        <f>ССЫЛКИ!AI2</f>
        <v>Крупа перловая</v>
      </c>
      <c r="AJ3" s="37" t="str">
        <f>ССЫЛКИ!AJ2</f>
        <v>Крупа пшеничная</v>
      </c>
      <c r="AK3" s="37" t="str">
        <f>ССЫЛКИ!AK2</f>
        <v>Крупа пшено шлифованное</v>
      </c>
      <c r="AL3" s="37" t="str">
        <f>ССЫЛКИ!AL2</f>
        <v>Крупа рисовая</v>
      </c>
      <c r="AM3" s="37" t="str">
        <f>ССЫЛКИ!AM2</f>
        <v>Крупа ячневая</v>
      </c>
      <c r="AN3" s="37" t="str">
        <f>ССЫЛКИ!AN2</f>
        <v>Чечевица</v>
      </c>
      <c r="AO3" s="37" t="str">
        <f>ССЫЛКИ!AO2</f>
        <v>Фасоль</v>
      </c>
      <c r="AP3" s="37" t="str">
        <f>ССЫЛКИ!AP2</f>
        <v>Йогурт</v>
      </c>
      <c r="AQ3" s="37" t="str">
        <f>ССЫЛКИ!AQ2</f>
        <v>Кефир</v>
      </c>
      <c r="AR3" s="37" t="str">
        <f>ССЫЛКИ!AR2</f>
        <v>Масло сливочное</v>
      </c>
      <c r="AS3" s="37" t="str">
        <f>ССЫЛКИ!AS2</f>
        <v>Молоко разливное</v>
      </c>
      <c r="AT3" s="37" t="str">
        <f>ССЫЛКИ!AT2</f>
        <v>Молоко вупаковке пастер</v>
      </c>
      <c r="AU3" s="37" t="str">
        <f>ССЫЛКИ!AU2</f>
        <v>Сгущенное молоко (банка)</v>
      </c>
      <c r="AV3" s="37" t="str">
        <f>ССЫЛКИ!AV2</f>
        <v>Сметана</v>
      </c>
      <c r="AW3" s="37" t="str">
        <f>ССЫЛКИ!AW2</f>
        <v>Сыр Российский</v>
      </c>
      <c r="AX3" s="37" t="str">
        <f>ССЫЛКИ!AX2</f>
        <v>Творог</v>
      </c>
      <c r="AY3" s="37" t="str">
        <f>ССЫЛКИ!AY2</f>
        <v>Куры охлажденные</v>
      </c>
      <c r="AZ3" s="37" t="str">
        <f>ССЫЛКИ!AZ2</f>
        <v>Мясо говядины в/с</v>
      </c>
      <c r="BA3" s="37" t="str">
        <f>ССЫЛКИ!BA2</f>
        <v>Фарш говяжий</v>
      </c>
      <c r="BB3" s="37" t="str">
        <f>ССЫЛКИ!BB2</f>
        <v>Сосиски</v>
      </c>
      <c r="BC3" s="37" t="str">
        <f>ССЫЛКИ!BC2</f>
        <v>Рыба свежая</v>
      </c>
      <c r="BD3" s="37" t="str">
        <f>ССЫЛКИ!BD2</f>
        <v>Рыба мороженая</v>
      </c>
      <c r="BE3" s="37" t="str">
        <f>ССЫЛКИ!BE2</f>
        <v>Зелень разная (пуч.)</v>
      </c>
      <c r="BF3" s="37" t="str">
        <f>ССЫЛКИ!BF2</f>
        <v>Голубцы полуфаб-т (шт)</v>
      </c>
      <c r="BG3" s="37" t="str">
        <f>ССЫЛКИ!BG2</f>
        <v>Капуста</v>
      </c>
      <c r="BH3" s="37" t="str">
        <f>ССЫЛКИ!BH2</f>
        <v>Картофель</v>
      </c>
      <c r="BI3" s="37" t="str">
        <f>ССЫЛКИ!BI2</f>
        <v>Лук репчатый</v>
      </c>
      <c r="BJ3" s="37" t="str">
        <f>ССЫЛКИ!BJ2</f>
        <v>Морковь</v>
      </c>
      <c r="BK3" s="37" t="str">
        <f>ССЫЛКИ!BK2</f>
        <v>Огурцы свежие</v>
      </c>
      <c r="BL3" s="37" t="str">
        <f>ССЫЛКИ!BL2</f>
        <v>Помидоры свежие</v>
      </c>
      <c r="BM3" s="37" t="str">
        <f>ССЫЛКИ!BM2</f>
        <v>Свекла столовая</v>
      </c>
      <c r="BN3" s="37" t="str">
        <f>ССЫЛКИ!BN2</f>
        <v>Чеснок</v>
      </c>
      <c r="BO3" s="37" t="str">
        <f>ССЫЛКИ!BO2</f>
        <v>Апельсины</v>
      </c>
      <c r="BP3" s="37" t="str">
        <f>ССЫЛКИ!BP2</f>
        <v>Бананы</v>
      </c>
      <c r="BQ3" s="37" t="str">
        <f>ССЫЛКИ!BQ2</f>
        <v>Груши</v>
      </c>
      <c r="BR3" s="37" t="str">
        <f>ССЫЛКИ!BR2</f>
        <v>Лимон (кг.)</v>
      </c>
      <c r="BS3" s="37" t="str">
        <f>ССЫЛКИ!BS2</f>
        <v>Мандарины</v>
      </c>
      <c r="BT3" s="37" t="str">
        <f>ССЫЛКИ!BT2</f>
        <v>Яблоки</v>
      </c>
      <c r="BU3" s="37">
        <f>ССЫЛКИ!BU2</f>
        <v>0</v>
      </c>
      <c r="BV3" s="37" t="str">
        <f>ССЫЛКИ!BV2</f>
        <v>Хлеб</v>
      </c>
      <c r="BW3" s="37" t="str">
        <f>ССЫЛКИ!BW2</f>
        <v>Изюм</v>
      </c>
      <c r="BX3" s="37" t="str">
        <f>ССЫЛКИ!BX2</f>
        <v>Зефир в шоколаде (шт.)</v>
      </c>
      <c r="BY3" s="37" t="s">
        <v>139</v>
      </c>
    </row>
    <row r="4" spans="1:77" ht="18.75" customHeight="1">
      <c r="A4" s="181">
        <v>44136</v>
      </c>
      <c r="B4" s="61">
        <f>'01'!D19</f>
        <v>0</v>
      </c>
      <c r="C4" s="61">
        <f>'01'!E19</f>
        <v>0</v>
      </c>
      <c r="D4" s="61">
        <f>'01'!F19</f>
        <v>0</v>
      </c>
      <c r="E4" s="61">
        <f>'01'!G19</f>
        <v>0</v>
      </c>
      <c r="F4" s="61">
        <f>'01'!H19</f>
        <v>0</v>
      </c>
      <c r="G4" s="61">
        <f>'01'!I19</f>
        <v>0</v>
      </c>
      <c r="H4" s="61">
        <f>'01'!J19</f>
        <v>0</v>
      </c>
      <c r="I4" s="61">
        <f>'01'!K19</f>
        <v>0</v>
      </c>
      <c r="J4" s="61">
        <f>'01'!L19</f>
        <v>0</v>
      </c>
      <c r="K4" s="61">
        <f>'01'!M19</f>
        <v>0</v>
      </c>
      <c r="L4" s="61">
        <f>'01'!N19</f>
        <v>0</v>
      </c>
      <c r="M4" s="61">
        <f>'01'!O19</f>
        <v>0</v>
      </c>
      <c r="N4" s="61">
        <f>'01'!P19</f>
        <v>0</v>
      </c>
      <c r="O4" s="61">
        <f>'01'!Q19</f>
        <v>0</v>
      </c>
      <c r="P4" s="61">
        <f>'01'!R19</f>
        <v>0</v>
      </c>
      <c r="Q4" s="61">
        <f>'01'!S19</f>
        <v>0</v>
      </c>
      <c r="R4" s="61">
        <f>'01'!T19</f>
        <v>0</v>
      </c>
      <c r="S4" s="61">
        <f>'01'!U19</f>
        <v>0</v>
      </c>
      <c r="T4" s="61">
        <f>'01'!V19</f>
        <v>0</v>
      </c>
      <c r="U4" s="61">
        <f>'01'!W19</f>
        <v>0</v>
      </c>
      <c r="V4" s="61">
        <f>'01'!X19</f>
        <v>0</v>
      </c>
      <c r="W4" s="61">
        <f>'01'!Y19</f>
        <v>0</v>
      </c>
      <c r="X4" s="61">
        <f>'01'!Z19</f>
        <v>0</v>
      </c>
      <c r="Y4" s="61">
        <f>'01'!AA19</f>
        <v>0</v>
      </c>
      <c r="Z4" s="61">
        <f>'01'!AB19</f>
        <v>0</v>
      </c>
      <c r="AA4" s="61">
        <f>'01'!AC19</f>
        <v>0</v>
      </c>
      <c r="AB4" s="61">
        <f>'01'!AD19</f>
        <v>0</v>
      </c>
      <c r="AC4" s="61">
        <f>'01'!AE19</f>
        <v>0</v>
      </c>
      <c r="AD4" s="61">
        <f>'01'!AF19</f>
        <v>0</v>
      </c>
      <c r="AE4" s="61">
        <f>'01'!AG19</f>
        <v>0</v>
      </c>
      <c r="AF4" s="61">
        <f>'01'!AH19</f>
        <v>0</v>
      </c>
      <c r="AG4" s="61">
        <f>'01'!AI19</f>
        <v>0</v>
      </c>
      <c r="AH4" s="61">
        <f>'01'!AJ19</f>
        <v>0</v>
      </c>
      <c r="AI4" s="61">
        <f>'01'!AK19</f>
        <v>0</v>
      </c>
      <c r="AJ4" s="61">
        <f>'01'!AL19</f>
        <v>0</v>
      </c>
      <c r="AK4" s="61">
        <f>'01'!AM19</f>
        <v>0</v>
      </c>
      <c r="AL4" s="61">
        <f>'01'!AN19</f>
        <v>0</v>
      </c>
      <c r="AM4" s="61">
        <f>'01'!AO19</f>
        <v>0</v>
      </c>
      <c r="AN4" s="61">
        <f>'01'!AP19</f>
        <v>0</v>
      </c>
      <c r="AO4" s="61">
        <f>'01'!AQ19</f>
        <v>0</v>
      </c>
      <c r="AP4" s="61">
        <f>'01'!AR19</f>
        <v>0</v>
      </c>
      <c r="AQ4" s="61">
        <f>'01'!AS19</f>
        <v>0</v>
      </c>
      <c r="AR4" s="61">
        <f>'01'!AT19</f>
        <v>0</v>
      </c>
      <c r="AS4" s="61">
        <f>'01'!AU19</f>
        <v>0</v>
      </c>
      <c r="AT4" s="61">
        <f>'01'!AV19</f>
        <v>0</v>
      </c>
      <c r="AU4" s="61">
        <f>'01'!AW19</f>
        <v>0</v>
      </c>
      <c r="AV4" s="61">
        <f>'01'!AX19</f>
        <v>0</v>
      </c>
      <c r="AW4" s="61">
        <f>'01'!AY19</f>
        <v>0</v>
      </c>
      <c r="AX4" s="61">
        <f>'01'!AZ19</f>
        <v>0</v>
      </c>
      <c r="AY4" s="61">
        <f>'01'!BA19</f>
        <v>0</v>
      </c>
      <c r="AZ4" s="61">
        <f>'01'!BB19</f>
        <v>0</v>
      </c>
      <c r="BA4" s="61">
        <f>'01'!BC19</f>
        <v>0</v>
      </c>
      <c r="BB4" s="61">
        <f>'01'!BD19</f>
        <v>0</v>
      </c>
      <c r="BC4" s="61">
        <f>'01'!BE19</f>
        <v>0</v>
      </c>
      <c r="BD4" s="61">
        <f>'01'!BF19</f>
        <v>0</v>
      </c>
      <c r="BE4" s="61">
        <f>'01'!BG19</f>
        <v>0</v>
      </c>
      <c r="BF4" s="61">
        <f>'01'!BH19</f>
        <v>0</v>
      </c>
      <c r="BG4" s="61">
        <f>'01'!BI19</f>
        <v>0</v>
      </c>
      <c r="BH4" s="61">
        <f>'01'!BJ19</f>
        <v>0</v>
      </c>
      <c r="BI4" s="61">
        <f>'01'!BK19</f>
        <v>0</v>
      </c>
      <c r="BJ4" s="61">
        <f>'01'!BL19</f>
        <v>0</v>
      </c>
      <c r="BK4" s="61">
        <f>'01'!BM19</f>
        <v>0</v>
      </c>
      <c r="BL4" s="61">
        <f>'01'!BN19</f>
        <v>0</v>
      </c>
      <c r="BM4" s="61">
        <f>'01'!BO19</f>
        <v>0</v>
      </c>
      <c r="BN4" s="61">
        <f>'01'!BP19</f>
        <v>0</v>
      </c>
      <c r="BO4" s="61">
        <f>'01'!BQ19</f>
        <v>0</v>
      </c>
      <c r="BP4" s="61">
        <f>'01'!BR19</f>
        <v>0</v>
      </c>
      <c r="BQ4" s="61">
        <f>'01'!BS19</f>
        <v>0</v>
      </c>
      <c r="BR4" s="61">
        <f>'01'!BT19</f>
        <v>0</v>
      </c>
      <c r="BS4" s="61">
        <f>'01'!BU19</f>
        <v>0</v>
      </c>
      <c r="BT4" s="61">
        <f>'01'!BV19</f>
        <v>0</v>
      </c>
      <c r="BU4" s="61">
        <f>'01'!BW19</f>
        <v>0</v>
      </c>
      <c r="BV4" s="61">
        <f>'01'!BX19</f>
        <v>0</v>
      </c>
      <c r="BW4" s="61">
        <f>'01'!BY19</f>
        <v>0</v>
      </c>
      <c r="BX4" s="61">
        <f>'01'!BZ19</f>
        <v>0</v>
      </c>
      <c r="BY4" s="65">
        <f>'01'!C21</f>
        <v>0</v>
      </c>
    </row>
    <row r="5" spans="1:77" ht="18.75" customHeight="1">
      <c r="A5" s="181">
        <v>44137</v>
      </c>
      <c r="B5" s="61">
        <f>'02'!D19</f>
        <v>0</v>
      </c>
      <c r="C5" s="61">
        <f>'02'!E19</f>
        <v>0</v>
      </c>
      <c r="D5" s="61">
        <f>'02'!F19</f>
        <v>0</v>
      </c>
      <c r="E5" s="61">
        <f>'02'!G19</f>
        <v>0</v>
      </c>
      <c r="F5" s="61">
        <f>'02'!H19</f>
        <v>0</v>
      </c>
      <c r="G5" s="61">
        <f>'02'!I19</f>
        <v>0</v>
      </c>
      <c r="H5" s="61">
        <f>'02'!J19</f>
        <v>0</v>
      </c>
      <c r="I5" s="61">
        <f>'02'!K19</f>
        <v>0</v>
      </c>
      <c r="J5" s="61">
        <f>'02'!L19</f>
        <v>0</v>
      </c>
      <c r="K5" s="61">
        <f>'02'!M19</f>
        <v>0</v>
      </c>
      <c r="L5" s="61">
        <f>'02'!N19</f>
        <v>0</v>
      </c>
      <c r="M5" s="61">
        <f>'02'!O19</f>
        <v>0</v>
      </c>
      <c r="N5" s="61">
        <f>'02'!P19</f>
        <v>0</v>
      </c>
      <c r="O5" s="61">
        <f>'02'!Q19</f>
        <v>0</v>
      </c>
      <c r="P5" s="61">
        <f>'02'!R19</f>
        <v>0</v>
      </c>
      <c r="Q5" s="61">
        <f>'02'!S19</f>
        <v>0</v>
      </c>
      <c r="R5" s="61">
        <f>'02'!T19</f>
        <v>0</v>
      </c>
      <c r="S5" s="61">
        <f>'02'!U19</f>
        <v>0</v>
      </c>
      <c r="T5" s="61">
        <f>'02'!V19</f>
        <v>0</v>
      </c>
      <c r="U5" s="61">
        <f>'02'!W19</f>
        <v>0</v>
      </c>
      <c r="V5" s="61">
        <f>'02'!X19</f>
        <v>0</v>
      </c>
      <c r="W5" s="61">
        <f>'02'!Y19</f>
        <v>0</v>
      </c>
      <c r="X5" s="61">
        <f>'02'!Z19</f>
        <v>0</v>
      </c>
      <c r="Y5" s="61">
        <f>'02'!AA19</f>
        <v>0</v>
      </c>
      <c r="Z5" s="61">
        <f>'02'!AB19</f>
        <v>0</v>
      </c>
      <c r="AA5" s="61">
        <f>'02'!AC19</f>
        <v>0</v>
      </c>
      <c r="AB5" s="61">
        <f>'02'!AD19</f>
        <v>0</v>
      </c>
      <c r="AC5" s="61">
        <f>'02'!AE19</f>
        <v>0</v>
      </c>
      <c r="AD5" s="61">
        <f>'02'!AF19</f>
        <v>0</v>
      </c>
      <c r="AE5" s="61">
        <f>'02'!AG19</f>
        <v>0</v>
      </c>
      <c r="AF5" s="61">
        <f>'02'!AH19</f>
        <v>0</v>
      </c>
      <c r="AG5" s="61">
        <f>'02'!AI19</f>
        <v>0</v>
      </c>
      <c r="AH5" s="61">
        <f>'02'!AJ19</f>
        <v>0</v>
      </c>
      <c r="AI5" s="61">
        <f>'02'!AK19</f>
        <v>0</v>
      </c>
      <c r="AJ5" s="61">
        <f>'02'!AL19</f>
        <v>0</v>
      </c>
      <c r="AK5" s="61">
        <f>'02'!AM19</f>
        <v>0</v>
      </c>
      <c r="AL5" s="61">
        <f>'02'!AN19</f>
        <v>0</v>
      </c>
      <c r="AM5" s="61">
        <f>'02'!AO19</f>
        <v>0</v>
      </c>
      <c r="AN5" s="61">
        <f>'02'!AP19</f>
        <v>0</v>
      </c>
      <c r="AO5" s="61">
        <f>'02'!AQ19</f>
        <v>0</v>
      </c>
      <c r="AP5" s="61">
        <f>'02'!AR19</f>
        <v>0</v>
      </c>
      <c r="AQ5" s="61">
        <f>'02'!AS19</f>
        <v>0</v>
      </c>
      <c r="AR5" s="61">
        <f>'02'!AT19</f>
        <v>0</v>
      </c>
      <c r="AS5" s="61">
        <f>'02'!AU19</f>
        <v>0</v>
      </c>
      <c r="AT5" s="61">
        <f>'02'!AV19</f>
        <v>0</v>
      </c>
      <c r="AU5" s="61">
        <f>'02'!AW19</f>
        <v>0</v>
      </c>
      <c r="AV5" s="61">
        <f>'02'!AX19</f>
        <v>0</v>
      </c>
      <c r="AW5" s="61">
        <f>'02'!AY19</f>
        <v>0</v>
      </c>
      <c r="AX5" s="61">
        <f>'02'!AZ19</f>
        <v>0</v>
      </c>
      <c r="AY5" s="61">
        <f>'02'!BA19</f>
        <v>0</v>
      </c>
      <c r="AZ5" s="61">
        <f>'02'!BB19</f>
        <v>0</v>
      </c>
      <c r="BA5" s="61">
        <f>'02'!BC19</f>
        <v>0</v>
      </c>
      <c r="BB5" s="61">
        <f>'02'!BD19</f>
        <v>0</v>
      </c>
      <c r="BC5" s="61">
        <f>'02'!BE19</f>
        <v>0</v>
      </c>
      <c r="BD5" s="61">
        <f>'02'!BF19</f>
        <v>0</v>
      </c>
      <c r="BE5" s="61">
        <f>'02'!BG19</f>
        <v>0</v>
      </c>
      <c r="BF5" s="61">
        <f>'02'!BH19</f>
        <v>0</v>
      </c>
      <c r="BG5" s="61">
        <f>'02'!BI19</f>
        <v>0</v>
      </c>
      <c r="BH5" s="61">
        <f>'02'!BJ19</f>
        <v>0</v>
      </c>
      <c r="BI5" s="61">
        <f>'02'!BK19</f>
        <v>0</v>
      </c>
      <c r="BJ5" s="61">
        <f>'02'!BL19</f>
        <v>0</v>
      </c>
      <c r="BK5" s="61">
        <f>'02'!BM19</f>
        <v>0</v>
      </c>
      <c r="BL5" s="61">
        <f>'02'!BN19</f>
        <v>0</v>
      </c>
      <c r="BM5" s="61">
        <f>'02'!BO19</f>
        <v>0</v>
      </c>
      <c r="BN5" s="61">
        <f>'02'!BP19</f>
        <v>0</v>
      </c>
      <c r="BO5" s="61">
        <f>'02'!BQ19</f>
        <v>0</v>
      </c>
      <c r="BP5" s="61">
        <f>'02'!BR19</f>
        <v>0</v>
      </c>
      <c r="BQ5" s="61">
        <f>'02'!BS19</f>
        <v>0</v>
      </c>
      <c r="BR5" s="61">
        <f>'02'!BT19</f>
        <v>0</v>
      </c>
      <c r="BS5" s="61">
        <f>'02'!BU19</f>
        <v>0</v>
      </c>
      <c r="BT5" s="61">
        <f>'02'!BV19</f>
        <v>0</v>
      </c>
      <c r="BU5" s="61">
        <f>'02'!BW19</f>
        <v>0</v>
      </c>
      <c r="BV5" s="61">
        <f>'02'!BX19</f>
        <v>0</v>
      </c>
      <c r="BW5" s="61">
        <f>'02'!BY19</f>
        <v>0</v>
      </c>
      <c r="BX5" s="61">
        <f>'02'!BZ19</f>
        <v>0</v>
      </c>
      <c r="BY5" s="65">
        <f>'02'!C21</f>
        <v>0</v>
      </c>
    </row>
    <row r="6" spans="1:77" ht="18.75" customHeight="1">
      <c r="A6" s="181">
        <v>44138</v>
      </c>
      <c r="B6" s="61">
        <f>'03'!D18</f>
        <v>0</v>
      </c>
      <c r="C6" s="61">
        <f>'03'!E18</f>
        <v>0</v>
      </c>
      <c r="D6" s="61">
        <f>'03'!F18</f>
        <v>0</v>
      </c>
      <c r="E6" s="61">
        <f>'03'!G18</f>
        <v>0</v>
      </c>
      <c r="F6" s="61">
        <f>'03'!H18</f>
        <v>0</v>
      </c>
      <c r="G6" s="61">
        <f>'03'!I18</f>
        <v>0</v>
      </c>
      <c r="H6" s="61">
        <f>'03'!J18</f>
        <v>0</v>
      </c>
      <c r="I6" s="61">
        <f>'03'!K18</f>
        <v>0</v>
      </c>
      <c r="J6" s="61">
        <f>'03'!L18</f>
        <v>0</v>
      </c>
      <c r="K6" s="61">
        <f>'03'!M18</f>
        <v>0</v>
      </c>
      <c r="L6" s="61">
        <f>'03'!N18</f>
        <v>0</v>
      </c>
      <c r="M6" s="61">
        <f>'03'!O18</f>
        <v>0</v>
      </c>
      <c r="N6" s="61">
        <f>'03'!P18</f>
        <v>0</v>
      </c>
      <c r="O6" s="61">
        <f>'03'!Q18</f>
        <v>0</v>
      </c>
      <c r="P6" s="61">
        <f>'03'!R18</f>
        <v>0</v>
      </c>
      <c r="Q6" s="61">
        <f>'03'!S18</f>
        <v>0</v>
      </c>
      <c r="R6" s="61">
        <f>'03'!T18</f>
        <v>0</v>
      </c>
      <c r="S6" s="61">
        <f>'03'!U18</f>
        <v>0</v>
      </c>
      <c r="T6" s="61">
        <f>'03'!V18</f>
        <v>0</v>
      </c>
      <c r="U6" s="61">
        <f>'03'!W18</f>
        <v>0</v>
      </c>
      <c r="V6" s="61">
        <f>'03'!X18</f>
        <v>0</v>
      </c>
      <c r="W6" s="61">
        <f>'03'!Y18</f>
        <v>0</v>
      </c>
      <c r="X6" s="61">
        <f>'03'!Z18</f>
        <v>0</v>
      </c>
      <c r="Y6" s="61">
        <f>'03'!AA18</f>
        <v>0</v>
      </c>
      <c r="Z6" s="61">
        <f>'03'!AB18</f>
        <v>0</v>
      </c>
      <c r="AA6" s="61">
        <f>'03'!AC18</f>
        <v>0</v>
      </c>
      <c r="AB6" s="61">
        <f>'03'!AD18</f>
        <v>0</v>
      </c>
      <c r="AC6" s="61">
        <f>'03'!AE18</f>
        <v>0</v>
      </c>
      <c r="AD6" s="61">
        <f>'03'!AF18</f>
        <v>0</v>
      </c>
      <c r="AE6" s="61">
        <f>'03'!AG18</f>
        <v>0</v>
      </c>
      <c r="AF6" s="61">
        <f>'03'!AH18</f>
        <v>0</v>
      </c>
      <c r="AG6" s="61">
        <f>'03'!AI18</f>
        <v>0</v>
      </c>
      <c r="AH6" s="61">
        <f>'03'!AJ18</f>
        <v>0</v>
      </c>
      <c r="AI6" s="61">
        <f>'03'!AK18</f>
        <v>0</v>
      </c>
      <c r="AJ6" s="61">
        <f>'03'!AL18</f>
        <v>0</v>
      </c>
      <c r="AK6" s="61">
        <f>'03'!AM18</f>
        <v>0</v>
      </c>
      <c r="AL6" s="61">
        <f>'03'!AN18</f>
        <v>0</v>
      </c>
      <c r="AM6" s="61">
        <f>'03'!AO18</f>
        <v>0</v>
      </c>
      <c r="AN6" s="61">
        <f>'03'!AP18</f>
        <v>0</v>
      </c>
      <c r="AO6" s="61">
        <f>'03'!AQ18</f>
        <v>0</v>
      </c>
      <c r="AP6" s="61">
        <f>'03'!AR18</f>
        <v>0</v>
      </c>
      <c r="AQ6" s="61">
        <f>'03'!AS18</f>
        <v>0</v>
      </c>
      <c r="AR6" s="61">
        <f>'03'!AT18</f>
        <v>0</v>
      </c>
      <c r="AS6" s="61">
        <f>'03'!AU18</f>
        <v>0</v>
      </c>
      <c r="AT6" s="61">
        <f>'03'!AV18</f>
        <v>0</v>
      </c>
      <c r="AU6" s="61">
        <f>'03'!AW18</f>
        <v>0</v>
      </c>
      <c r="AV6" s="61">
        <f>'03'!AX18</f>
        <v>0</v>
      </c>
      <c r="AW6" s="61">
        <f>'03'!AY18</f>
        <v>0</v>
      </c>
      <c r="AX6" s="61">
        <f>'03'!AZ18</f>
        <v>0</v>
      </c>
      <c r="AY6" s="61">
        <f>'03'!BA18</f>
        <v>0</v>
      </c>
      <c r="AZ6" s="61">
        <f>'03'!BB18</f>
        <v>0</v>
      </c>
      <c r="BA6" s="61">
        <f>'03'!BC18</f>
        <v>0</v>
      </c>
      <c r="BB6" s="61">
        <f>'03'!BD18</f>
        <v>0</v>
      </c>
      <c r="BC6" s="61">
        <f>'03'!BE18</f>
        <v>0</v>
      </c>
      <c r="BD6" s="61">
        <f>'03'!BF18</f>
        <v>0</v>
      </c>
      <c r="BE6" s="61">
        <f>'03'!BG18</f>
        <v>0</v>
      </c>
      <c r="BF6" s="61">
        <f>'03'!BH18</f>
        <v>0</v>
      </c>
      <c r="BG6" s="61">
        <f>'03'!BI18</f>
        <v>0</v>
      </c>
      <c r="BH6" s="61">
        <f>'03'!BJ18</f>
        <v>0</v>
      </c>
      <c r="BI6" s="61">
        <f>'03'!BK18</f>
        <v>0</v>
      </c>
      <c r="BJ6" s="61">
        <f>'03'!BL18</f>
        <v>0</v>
      </c>
      <c r="BK6" s="61">
        <f>'03'!BM18</f>
        <v>0</v>
      </c>
      <c r="BL6" s="61">
        <f>'03'!BN18</f>
        <v>0</v>
      </c>
      <c r="BM6" s="61">
        <f>'03'!BO18</f>
        <v>0</v>
      </c>
      <c r="BN6" s="61">
        <f>'03'!BP18</f>
        <v>0</v>
      </c>
      <c r="BO6" s="61">
        <f>'03'!BQ18</f>
        <v>0</v>
      </c>
      <c r="BP6" s="61">
        <f>'03'!BR18</f>
        <v>0</v>
      </c>
      <c r="BQ6" s="61">
        <f>'03'!BS18</f>
        <v>0</v>
      </c>
      <c r="BR6" s="61">
        <f>'03'!BT18</f>
        <v>0</v>
      </c>
      <c r="BS6" s="61">
        <f>'03'!BU18</f>
        <v>0</v>
      </c>
      <c r="BT6" s="61">
        <f>'03'!BV18</f>
        <v>0</v>
      </c>
      <c r="BU6" s="61">
        <f>'03'!BW18</f>
        <v>0</v>
      </c>
      <c r="BV6" s="61">
        <f>'03'!BX18</f>
        <v>0</v>
      </c>
      <c r="BW6" s="61">
        <f>'03'!BY18</f>
        <v>0</v>
      </c>
      <c r="BX6" s="61">
        <f>'03'!BZ18</f>
        <v>0</v>
      </c>
      <c r="BY6" s="65">
        <f>'03'!C20</f>
        <v>0</v>
      </c>
    </row>
    <row r="7" spans="1:77" ht="18.75" customHeight="1">
      <c r="A7" s="181">
        <v>44139</v>
      </c>
      <c r="B7" s="61">
        <f>'04'!D19</f>
        <v>0</v>
      </c>
      <c r="C7" s="61">
        <f>'04'!E19</f>
        <v>0</v>
      </c>
      <c r="D7" s="61">
        <f>'04'!F19</f>
        <v>0</v>
      </c>
      <c r="E7" s="61">
        <f>'04'!G19</f>
        <v>0</v>
      </c>
      <c r="F7" s="61">
        <f>'04'!H19</f>
        <v>0</v>
      </c>
      <c r="G7" s="61">
        <f>'04'!I19</f>
        <v>0</v>
      </c>
      <c r="H7" s="61">
        <f>'04'!J19</f>
        <v>0</v>
      </c>
      <c r="I7" s="61">
        <f>'04'!K19</f>
        <v>0</v>
      </c>
      <c r="J7" s="61">
        <f>'04'!L19</f>
        <v>0</v>
      </c>
      <c r="K7" s="61">
        <f>'04'!M19</f>
        <v>0</v>
      </c>
      <c r="L7" s="61">
        <f>'04'!N19</f>
        <v>0</v>
      </c>
      <c r="M7" s="61">
        <f>'04'!O19</f>
        <v>0</v>
      </c>
      <c r="N7" s="61">
        <f>'04'!P19</f>
        <v>0</v>
      </c>
      <c r="O7" s="61">
        <f>'04'!Q19</f>
        <v>0</v>
      </c>
      <c r="P7" s="61">
        <f>'04'!R19</f>
        <v>0</v>
      </c>
      <c r="Q7" s="61">
        <f>'04'!S19</f>
        <v>0</v>
      </c>
      <c r="R7" s="61">
        <f>'04'!T19</f>
        <v>0</v>
      </c>
      <c r="S7" s="61">
        <f>'04'!U19</f>
        <v>0</v>
      </c>
      <c r="T7" s="61">
        <f>'04'!V19</f>
        <v>0</v>
      </c>
      <c r="U7" s="61">
        <f>'04'!W19</f>
        <v>0</v>
      </c>
      <c r="V7" s="61">
        <f>'04'!X19</f>
        <v>0</v>
      </c>
      <c r="W7" s="61">
        <f>'04'!Y19</f>
        <v>0</v>
      </c>
      <c r="X7" s="61">
        <f>'04'!Z19</f>
        <v>0</v>
      </c>
      <c r="Y7" s="61">
        <f>'04'!AA19</f>
        <v>0</v>
      </c>
      <c r="Z7" s="61">
        <f>'04'!AB19</f>
        <v>0</v>
      </c>
      <c r="AA7" s="61">
        <f>'04'!AC19</f>
        <v>0</v>
      </c>
      <c r="AB7" s="61">
        <f>'04'!AD19</f>
        <v>0</v>
      </c>
      <c r="AC7" s="61">
        <f>'04'!AE19</f>
        <v>0</v>
      </c>
      <c r="AD7" s="61">
        <f>'04'!AF19</f>
        <v>0</v>
      </c>
      <c r="AE7" s="61">
        <f>'04'!AG19</f>
        <v>0</v>
      </c>
      <c r="AF7" s="61">
        <f>'04'!AH19</f>
        <v>0</v>
      </c>
      <c r="AG7" s="61">
        <f>'04'!AI19</f>
        <v>0</v>
      </c>
      <c r="AH7" s="61">
        <f>'04'!AJ19</f>
        <v>0</v>
      </c>
      <c r="AI7" s="61">
        <f>'04'!AK19</f>
        <v>0</v>
      </c>
      <c r="AJ7" s="61">
        <f>'04'!AL19</f>
        <v>0</v>
      </c>
      <c r="AK7" s="61">
        <f>'04'!AM19</f>
        <v>0</v>
      </c>
      <c r="AL7" s="61">
        <f>'04'!AN19</f>
        <v>0</v>
      </c>
      <c r="AM7" s="61">
        <f>'04'!AO19</f>
        <v>0</v>
      </c>
      <c r="AN7" s="61">
        <f>'04'!AP19</f>
        <v>0</v>
      </c>
      <c r="AO7" s="61">
        <f>'04'!AQ19</f>
        <v>0</v>
      </c>
      <c r="AP7" s="61">
        <f>'04'!AR19</f>
        <v>0</v>
      </c>
      <c r="AQ7" s="61">
        <f>'04'!AS19</f>
        <v>0</v>
      </c>
      <c r="AR7" s="61">
        <f>'04'!AT19</f>
        <v>0</v>
      </c>
      <c r="AS7" s="61">
        <f>'04'!AU19</f>
        <v>0</v>
      </c>
      <c r="AT7" s="61">
        <f>'04'!AV19</f>
        <v>0</v>
      </c>
      <c r="AU7" s="61">
        <f>'04'!AW19</f>
        <v>0</v>
      </c>
      <c r="AV7" s="61">
        <f>'04'!AX19</f>
        <v>0</v>
      </c>
      <c r="AW7" s="61">
        <f>'04'!AY19</f>
        <v>0</v>
      </c>
      <c r="AX7" s="61">
        <f>'04'!AZ19</f>
        <v>0</v>
      </c>
      <c r="AY7" s="61">
        <f>'04'!BA19</f>
        <v>0</v>
      </c>
      <c r="AZ7" s="61">
        <f>'04'!BB19</f>
        <v>0</v>
      </c>
      <c r="BA7" s="61">
        <f>'04'!BC19</f>
        <v>0</v>
      </c>
      <c r="BB7" s="61">
        <f>'04'!BD19</f>
        <v>0</v>
      </c>
      <c r="BC7" s="61">
        <f>'04'!BE19</f>
        <v>0</v>
      </c>
      <c r="BD7" s="61">
        <f>'04'!BF19</f>
        <v>0</v>
      </c>
      <c r="BE7" s="61">
        <f>'04'!BG19</f>
        <v>0</v>
      </c>
      <c r="BF7" s="61">
        <f>'04'!BH19</f>
        <v>0</v>
      </c>
      <c r="BG7" s="61">
        <f>'04'!BI19</f>
        <v>0</v>
      </c>
      <c r="BH7" s="61">
        <f>'04'!BJ19</f>
        <v>0</v>
      </c>
      <c r="BI7" s="61">
        <f>'04'!BK19</f>
        <v>0</v>
      </c>
      <c r="BJ7" s="61">
        <f>'04'!BL19</f>
        <v>0</v>
      </c>
      <c r="BK7" s="61">
        <f>'04'!BM19</f>
        <v>0</v>
      </c>
      <c r="BL7" s="61">
        <f>'04'!BN19</f>
        <v>0</v>
      </c>
      <c r="BM7" s="61">
        <f>'04'!BO19</f>
        <v>0</v>
      </c>
      <c r="BN7" s="61">
        <f>'04'!BP19</f>
        <v>0</v>
      </c>
      <c r="BO7" s="61">
        <f>'04'!BQ19</f>
        <v>0</v>
      </c>
      <c r="BP7" s="61">
        <f>'04'!BR19</f>
        <v>0</v>
      </c>
      <c r="BQ7" s="61">
        <f>'04'!BS19</f>
        <v>0</v>
      </c>
      <c r="BR7" s="61">
        <f>'04'!BT19</f>
        <v>0</v>
      </c>
      <c r="BS7" s="61">
        <f>'04'!BU19</f>
        <v>0</v>
      </c>
      <c r="BT7" s="61">
        <f>'04'!BV19</f>
        <v>0</v>
      </c>
      <c r="BU7" s="61">
        <f>'04'!BW19</f>
        <v>0</v>
      </c>
      <c r="BV7" s="61">
        <f>'04'!BX19</f>
        <v>0</v>
      </c>
      <c r="BW7" s="61">
        <f>'04'!BY19</f>
        <v>0</v>
      </c>
      <c r="BX7" s="61">
        <f>'04'!BZ19</f>
        <v>0</v>
      </c>
      <c r="BY7" s="65">
        <f>'04'!C21</f>
        <v>0</v>
      </c>
    </row>
    <row r="8" spans="1:77" ht="18.75" customHeight="1">
      <c r="A8" s="181">
        <v>44140</v>
      </c>
      <c r="B8" s="61">
        <f>'05'!D19</f>
        <v>0</v>
      </c>
      <c r="C8" s="61">
        <f>'05'!E19</f>
        <v>0</v>
      </c>
      <c r="D8" s="61">
        <f>'05'!F19</f>
        <v>0</v>
      </c>
      <c r="E8" s="61">
        <f>'05'!G19</f>
        <v>0</v>
      </c>
      <c r="F8" s="61">
        <f>'05'!H19</f>
        <v>0</v>
      </c>
      <c r="G8" s="61">
        <f>'05'!I19</f>
        <v>0</v>
      </c>
      <c r="H8" s="61">
        <f>'05'!J19</f>
        <v>0</v>
      </c>
      <c r="I8" s="61">
        <f>'05'!K19</f>
        <v>0</v>
      </c>
      <c r="J8" s="61">
        <f>'05'!L19</f>
        <v>0</v>
      </c>
      <c r="K8" s="61">
        <f>'05'!M19</f>
        <v>0</v>
      </c>
      <c r="L8" s="61">
        <f>'05'!N19</f>
        <v>0</v>
      </c>
      <c r="M8" s="61">
        <f>'05'!O19</f>
        <v>0</v>
      </c>
      <c r="N8" s="61">
        <f>'05'!P19</f>
        <v>0</v>
      </c>
      <c r="O8" s="61">
        <f>'05'!Q19</f>
        <v>0</v>
      </c>
      <c r="P8" s="61">
        <f>'05'!R19</f>
        <v>0</v>
      </c>
      <c r="Q8" s="61">
        <f>'05'!S19</f>
        <v>0</v>
      </c>
      <c r="R8" s="61">
        <f>'05'!T19</f>
        <v>0</v>
      </c>
      <c r="S8" s="61">
        <f>'05'!U19</f>
        <v>0</v>
      </c>
      <c r="T8" s="61">
        <f>'05'!V19</f>
        <v>0</v>
      </c>
      <c r="U8" s="61">
        <f>'05'!W19</f>
        <v>0</v>
      </c>
      <c r="V8" s="61">
        <f>'05'!X19</f>
        <v>0</v>
      </c>
      <c r="W8" s="61">
        <f>'05'!Y19</f>
        <v>0</v>
      </c>
      <c r="X8" s="61">
        <f>'05'!Z19</f>
        <v>0</v>
      </c>
      <c r="Y8" s="61">
        <f>'05'!AA19</f>
        <v>0</v>
      </c>
      <c r="Z8" s="61">
        <f>'05'!AB19</f>
        <v>0</v>
      </c>
      <c r="AA8" s="61">
        <f>'05'!AC19</f>
        <v>0</v>
      </c>
      <c r="AB8" s="61">
        <f>'05'!AD19</f>
        <v>0</v>
      </c>
      <c r="AC8" s="61">
        <f>'05'!AE19</f>
        <v>0</v>
      </c>
      <c r="AD8" s="61">
        <f>'05'!AF19</f>
        <v>0</v>
      </c>
      <c r="AE8" s="61">
        <f>'05'!AG19</f>
        <v>0</v>
      </c>
      <c r="AF8" s="61">
        <f>'05'!AH19</f>
        <v>0</v>
      </c>
      <c r="AG8" s="61">
        <f>'05'!AI19</f>
        <v>0</v>
      </c>
      <c r="AH8" s="61">
        <f>'05'!AJ19</f>
        <v>0</v>
      </c>
      <c r="AI8" s="61">
        <f>'05'!AK19</f>
        <v>0</v>
      </c>
      <c r="AJ8" s="61">
        <f>'05'!AL19</f>
        <v>0</v>
      </c>
      <c r="AK8" s="61">
        <f>'05'!AM19</f>
        <v>0</v>
      </c>
      <c r="AL8" s="61">
        <f>'05'!AN19</f>
        <v>0</v>
      </c>
      <c r="AM8" s="61">
        <f>'05'!AO19</f>
        <v>0</v>
      </c>
      <c r="AN8" s="61">
        <f>'05'!AP19</f>
        <v>0</v>
      </c>
      <c r="AO8" s="61">
        <f>'05'!AQ19</f>
        <v>0</v>
      </c>
      <c r="AP8" s="61">
        <f>'05'!AR19</f>
        <v>0</v>
      </c>
      <c r="AQ8" s="61">
        <f>'05'!AS19</f>
        <v>0</v>
      </c>
      <c r="AR8" s="61">
        <f>'05'!AT19</f>
        <v>0</v>
      </c>
      <c r="AS8" s="61">
        <f>'05'!AU19</f>
        <v>0</v>
      </c>
      <c r="AT8" s="61">
        <f>'05'!AV19</f>
        <v>0</v>
      </c>
      <c r="AU8" s="61">
        <f>'05'!AW19</f>
        <v>0</v>
      </c>
      <c r="AV8" s="61">
        <f>'05'!AX19</f>
        <v>0</v>
      </c>
      <c r="AW8" s="61">
        <f>'05'!AY19</f>
        <v>0</v>
      </c>
      <c r="AX8" s="61">
        <f>'05'!AZ19</f>
        <v>0</v>
      </c>
      <c r="AY8" s="61">
        <f>'05'!BA19</f>
        <v>0</v>
      </c>
      <c r="AZ8" s="61">
        <f>'05'!BB19</f>
        <v>0</v>
      </c>
      <c r="BA8" s="61">
        <f>'05'!BC19</f>
        <v>0</v>
      </c>
      <c r="BB8" s="61">
        <f>'05'!BD19</f>
        <v>0</v>
      </c>
      <c r="BC8" s="61">
        <f>'05'!BE19</f>
        <v>0</v>
      </c>
      <c r="BD8" s="61">
        <f>'05'!BF19</f>
        <v>0</v>
      </c>
      <c r="BE8" s="61">
        <f>'05'!BG19</f>
        <v>0</v>
      </c>
      <c r="BF8" s="61">
        <f>'05'!BH19</f>
        <v>0</v>
      </c>
      <c r="BG8" s="61">
        <f>'05'!BI19</f>
        <v>0</v>
      </c>
      <c r="BH8" s="61">
        <f>'05'!BJ19</f>
        <v>0</v>
      </c>
      <c r="BI8" s="61">
        <f>'05'!BK19</f>
        <v>0</v>
      </c>
      <c r="BJ8" s="61">
        <f>'05'!BL19</f>
        <v>0</v>
      </c>
      <c r="BK8" s="61">
        <f>'05'!BM19</f>
        <v>0</v>
      </c>
      <c r="BL8" s="61">
        <f>'05'!BN19</f>
        <v>0</v>
      </c>
      <c r="BM8" s="61">
        <f>'05'!BO19</f>
        <v>0</v>
      </c>
      <c r="BN8" s="61">
        <f>'05'!BP19</f>
        <v>0</v>
      </c>
      <c r="BO8" s="61">
        <f>'05'!BQ19</f>
        <v>0</v>
      </c>
      <c r="BP8" s="61">
        <f>'05'!BR19</f>
        <v>0</v>
      </c>
      <c r="BQ8" s="61">
        <f>'05'!BS19</f>
        <v>0</v>
      </c>
      <c r="BR8" s="61">
        <f>'05'!BT19</f>
        <v>0</v>
      </c>
      <c r="BS8" s="61">
        <f>'05'!BU19</f>
        <v>0</v>
      </c>
      <c r="BT8" s="61">
        <f>'05'!BV19</f>
        <v>0</v>
      </c>
      <c r="BU8" s="61">
        <f>'05'!BW19</f>
        <v>0</v>
      </c>
      <c r="BV8" s="61">
        <f>'05'!BX19</f>
        <v>0</v>
      </c>
      <c r="BW8" s="61">
        <f>'05'!BY19</f>
        <v>0</v>
      </c>
      <c r="BX8" s="61">
        <f>'05'!BZ19</f>
        <v>0</v>
      </c>
      <c r="BY8" s="65">
        <f>'05'!C21</f>
        <v>0</v>
      </c>
    </row>
    <row r="9" spans="1:77" ht="18.75" customHeight="1">
      <c r="A9" s="181">
        <v>44141</v>
      </c>
      <c r="B9" s="61">
        <f>'06'!D19</f>
        <v>0</v>
      </c>
      <c r="C9" s="61">
        <f>'06'!E19</f>
        <v>0</v>
      </c>
      <c r="D9" s="61">
        <f>'06'!F19</f>
        <v>0</v>
      </c>
      <c r="E9" s="61">
        <f>'06'!G19</f>
        <v>0</v>
      </c>
      <c r="F9" s="61">
        <f>'06'!H19</f>
        <v>0</v>
      </c>
      <c r="G9" s="61">
        <f>'06'!I19</f>
        <v>0</v>
      </c>
      <c r="H9" s="61">
        <f>'06'!J19</f>
        <v>0</v>
      </c>
      <c r="I9" s="61">
        <f>'06'!K19</f>
        <v>0</v>
      </c>
      <c r="J9" s="61">
        <f>'06'!L19</f>
        <v>0</v>
      </c>
      <c r="K9" s="61">
        <f>'06'!M19</f>
        <v>0</v>
      </c>
      <c r="L9" s="61">
        <f>'06'!N19</f>
        <v>0</v>
      </c>
      <c r="M9" s="61">
        <f>'06'!O19</f>
        <v>0</v>
      </c>
      <c r="N9" s="61">
        <f>'06'!P19</f>
        <v>0</v>
      </c>
      <c r="O9" s="61">
        <f>'06'!Q19</f>
        <v>0</v>
      </c>
      <c r="P9" s="61">
        <f>'06'!R19</f>
        <v>0</v>
      </c>
      <c r="Q9" s="61">
        <f>'06'!S19</f>
        <v>0</v>
      </c>
      <c r="R9" s="61">
        <f>'06'!T19</f>
        <v>0</v>
      </c>
      <c r="S9" s="61">
        <f>'06'!U19</f>
        <v>0</v>
      </c>
      <c r="T9" s="61">
        <f>'06'!V19</f>
        <v>0</v>
      </c>
      <c r="U9" s="61">
        <f>'06'!W19</f>
        <v>0</v>
      </c>
      <c r="V9" s="61">
        <f>'06'!X19</f>
        <v>0</v>
      </c>
      <c r="W9" s="61">
        <f>'06'!Y19</f>
        <v>0</v>
      </c>
      <c r="X9" s="61">
        <f>'06'!Z19</f>
        <v>0</v>
      </c>
      <c r="Y9" s="61">
        <f>'06'!AA19</f>
        <v>0</v>
      </c>
      <c r="Z9" s="61">
        <f>'06'!AB19</f>
        <v>0</v>
      </c>
      <c r="AA9" s="61">
        <f>'06'!AC19</f>
        <v>0</v>
      </c>
      <c r="AB9" s="61">
        <f>'06'!AD19</f>
        <v>0</v>
      </c>
      <c r="AC9" s="61">
        <f>'06'!AE19</f>
        <v>0</v>
      </c>
      <c r="AD9" s="61">
        <f>'06'!AF19</f>
        <v>0</v>
      </c>
      <c r="AE9" s="61">
        <f>'06'!AG19</f>
        <v>0</v>
      </c>
      <c r="AF9" s="61">
        <f>'06'!AH19</f>
        <v>0</v>
      </c>
      <c r="AG9" s="61">
        <f>'06'!AI19</f>
        <v>0</v>
      </c>
      <c r="AH9" s="61">
        <f>'06'!AJ19</f>
        <v>0</v>
      </c>
      <c r="AI9" s="61">
        <f>'06'!AK19</f>
        <v>0</v>
      </c>
      <c r="AJ9" s="61">
        <f>'06'!AL19</f>
        <v>0</v>
      </c>
      <c r="AK9" s="61">
        <f>'06'!AM19</f>
        <v>0</v>
      </c>
      <c r="AL9" s="61">
        <f>'06'!AN19</f>
        <v>0</v>
      </c>
      <c r="AM9" s="61">
        <f>'06'!AO19</f>
        <v>0</v>
      </c>
      <c r="AN9" s="61">
        <f>'06'!AP19</f>
        <v>0</v>
      </c>
      <c r="AO9" s="61">
        <f>'06'!AQ19</f>
        <v>0</v>
      </c>
      <c r="AP9" s="61">
        <f>'06'!AR19</f>
        <v>0</v>
      </c>
      <c r="AQ9" s="61">
        <f>'06'!AS19</f>
        <v>0</v>
      </c>
      <c r="AR9" s="61">
        <f>'06'!AT19</f>
        <v>0</v>
      </c>
      <c r="AS9" s="61">
        <f>'06'!AU19</f>
        <v>0</v>
      </c>
      <c r="AT9" s="61">
        <f>'06'!AV19</f>
        <v>0</v>
      </c>
      <c r="AU9" s="61">
        <f>'06'!AW19</f>
        <v>0</v>
      </c>
      <c r="AV9" s="61">
        <f>'06'!AX19</f>
        <v>0</v>
      </c>
      <c r="AW9" s="61">
        <f>'06'!AY19</f>
        <v>0</v>
      </c>
      <c r="AX9" s="61">
        <f>'06'!AZ19</f>
        <v>0</v>
      </c>
      <c r="AY9" s="61">
        <f>'06'!BA19</f>
        <v>0</v>
      </c>
      <c r="AZ9" s="61">
        <f>'06'!BB19</f>
        <v>0</v>
      </c>
      <c r="BA9" s="61">
        <f>'06'!BC19</f>
        <v>0</v>
      </c>
      <c r="BB9" s="61">
        <f>'06'!BD19</f>
        <v>0</v>
      </c>
      <c r="BC9" s="61">
        <f>'06'!BE19</f>
        <v>0</v>
      </c>
      <c r="BD9" s="61">
        <f>'06'!BF19</f>
        <v>0</v>
      </c>
      <c r="BE9" s="61">
        <f>'06'!BG19</f>
        <v>0</v>
      </c>
      <c r="BF9" s="61">
        <f>'06'!BH19</f>
        <v>0</v>
      </c>
      <c r="BG9" s="61">
        <f>'06'!BI19</f>
        <v>0</v>
      </c>
      <c r="BH9" s="61">
        <f>'06'!BJ19</f>
        <v>0</v>
      </c>
      <c r="BI9" s="61">
        <f>'06'!BK19</f>
        <v>0</v>
      </c>
      <c r="BJ9" s="61">
        <f>'06'!BL19</f>
        <v>0</v>
      </c>
      <c r="BK9" s="61">
        <f>'06'!BM19</f>
        <v>0</v>
      </c>
      <c r="BL9" s="61">
        <f>'06'!BN19</f>
        <v>0</v>
      </c>
      <c r="BM9" s="61">
        <f>'06'!BO19</f>
        <v>0</v>
      </c>
      <c r="BN9" s="61">
        <f>'06'!BP19</f>
        <v>0</v>
      </c>
      <c r="BO9" s="61">
        <f>'06'!BQ19</f>
        <v>0</v>
      </c>
      <c r="BP9" s="61">
        <f>'06'!BR19</f>
        <v>0</v>
      </c>
      <c r="BQ9" s="61">
        <f>'06'!BS19</f>
        <v>0</v>
      </c>
      <c r="BR9" s="61">
        <f>'06'!BT19</f>
        <v>0</v>
      </c>
      <c r="BS9" s="61">
        <f>'06'!BU19</f>
        <v>0</v>
      </c>
      <c r="BT9" s="61">
        <f>'06'!BV19</f>
        <v>0</v>
      </c>
      <c r="BU9" s="61">
        <f>'06'!BW19</f>
        <v>0</v>
      </c>
      <c r="BV9" s="61">
        <f>'06'!BX19</f>
        <v>0</v>
      </c>
      <c r="BW9" s="61">
        <f>'06'!BY19</f>
        <v>0</v>
      </c>
      <c r="BX9" s="61">
        <f>'06'!BZ19</f>
        <v>0</v>
      </c>
      <c r="BY9" s="65">
        <f>'06'!C21</f>
        <v>0</v>
      </c>
    </row>
    <row r="10" spans="1:77" ht="18.75" customHeight="1">
      <c r="A10" s="181">
        <v>44142</v>
      </c>
      <c r="B10" s="61">
        <f>'07'!D19</f>
        <v>0</v>
      </c>
      <c r="C10" s="61">
        <f>'07'!E19</f>
        <v>0</v>
      </c>
      <c r="D10" s="61">
        <f>'07'!F19</f>
        <v>0</v>
      </c>
      <c r="E10" s="61">
        <f>'07'!G19</f>
        <v>0</v>
      </c>
      <c r="F10" s="61">
        <f>'07'!H19</f>
        <v>0</v>
      </c>
      <c r="G10" s="61">
        <f>'07'!I19</f>
        <v>0</v>
      </c>
      <c r="H10" s="61">
        <f>'07'!J19</f>
        <v>0</v>
      </c>
      <c r="I10" s="61">
        <f>'07'!K19</f>
        <v>0</v>
      </c>
      <c r="J10" s="61">
        <f>'07'!L19</f>
        <v>0</v>
      </c>
      <c r="K10" s="61">
        <f>'07'!M19</f>
        <v>0</v>
      </c>
      <c r="L10" s="61">
        <f>'07'!N19</f>
        <v>0</v>
      </c>
      <c r="M10" s="61">
        <f>'07'!O19</f>
        <v>0</v>
      </c>
      <c r="N10" s="61">
        <f>'07'!P19</f>
        <v>0</v>
      </c>
      <c r="O10" s="61">
        <f>'07'!Q19</f>
        <v>0</v>
      </c>
      <c r="P10" s="61">
        <f>'07'!R19</f>
        <v>0</v>
      </c>
      <c r="Q10" s="61">
        <f>'07'!S19</f>
        <v>0</v>
      </c>
      <c r="R10" s="61">
        <f>'07'!T19</f>
        <v>0</v>
      </c>
      <c r="S10" s="61">
        <f>'07'!U19</f>
        <v>0</v>
      </c>
      <c r="T10" s="61">
        <f>'07'!V19</f>
        <v>0</v>
      </c>
      <c r="U10" s="61">
        <f>'07'!W19</f>
        <v>0</v>
      </c>
      <c r="V10" s="61">
        <f>'07'!X19</f>
        <v>0</v>
      </c>
      <c r="W10" s="61">
        <f>'07'!Y19</f>
        <v>0</v>
      </c>
      <c r="X10" s="61">
        <f>'07'!Z19</f>
        <v>0</v>
      </c>
      <c r="Y10" s="61">
        <f>'07'!AA19</f>
        <v>0</v>
      </c>
      <c r="Z10" s="61">
        <f>'07'!AB19</f>
        <v>0</v>
      </c>
      <c r="AA10" s="61">
        <f>'07'!AC19</f>
        <v>0</v>
      </c>
      <c r="AB10" s="61">
        <f>'07'!AD19</f>
        <v>0</v>
      </c>
      <c r="AC10" s="61">
        <f>'07'!AE19</f>
        <v>0</v>
      </c>
      <c r="AD10" s="61">
        <f>'07'!AF19</f>
        <v>0</v>
      </c>
      <c r="AE10" s="61">
        <f>'07'!AG19</f>
        <v>0</v>
      </c>
      <c r="AF10" s="61">
        <f>'07'!AH19</f>
        <v>0</v>
      </c>
      <c r="AG10" s="61">
        <f>'07'!AI19</f>
        <v>0</v>
      </c>
      <c r="AH10" s="61">
        <f>'07'!AJ19</f>
        <v>0</v>
      </c>
      <c r="AI10" s="61">
        <f>'07'!AK19</f>
        <v>0</v>
      </c>
      <c r="AJ10" s="61">
        <f>'07'!AL19</f>
        <v>0</v>
      </c>
      <c r="AK10" s="61">
        <f>'07'!AM19</f>
        <v>0</v>
      </c>
      <c r="AL10" s="61">
        <f>'07'!AN19</f>
        <v>0</v>
      </c>
      <c r="AM10" s="61">
        <f>'07'!AO19</f>
        <v>0</v>
      </c>
      <c r="AN10" s="61">
        <f>'07'!AP19</f>
        <v>0</v>
      </c>
      <c r="AO10" s="61">
        <f>'07'!AQ19</f>
        <v>0</v>
      </c>
      <c r="AP10" s="61">
        <f>'07'!AR19</f>
        <v>0</v>
      </c>
      <c r="AQ10" s="61">
        <f>'07'!AS19</f>
        <v>0</v>
      </c>
      <c r="AR10" s="61">
        <f>'07'!AT19</f>
        <v>0</v>
      </c>
      <c r="AS10" s="61">
        <f>'07'!AU19</f>
        <v>0</v>
      </c>
      <c r="AT10" s="61">
        <f>'07'!AV19</f>
        <v>0</v>
      </c>
      <c r="AU10" s="61">
        <f>'07'!AW19</f>
        <v>0</v>
      </c>
      <c r="AV10" s="61">
        <f>'07'!AX19</f>
        <v>0</v>
      </c>
      <c r="AW10" s="61">
        <f>'07'!AY19</f>
        <v>0</v>
      </c>
      <c r="AX10" s="61">
        <f>'07'!AZ19</f>
        <v>0</v>
      </c>
      <c r="AY10" s="61">
        <f>'07'!BA19</f>
        <v>0</v>
      </c>
      <c r="AZ10" s="61">
        <f>'07'!BB19</f>
        <v>0</v>
      </c>
      <c r="BA10" s="61">
        <f>'07'!BC19</f>
        <v>0</v>
      </c>
      <c r="BB10" s="61">
        <f>'07'!BD19</f>
        <v>0</v>
      </c>
      <c r="BC10" s="61">
        <f>'07'!BE19</f>
        <v>0</v>
      </c>
      <c r="BD10" s="61">
        <f>'07'!BF19</f>
        <v>0</v>
      </c>
      <c r="BE10" s="61">
        <f>'07'!BG19</f>
        <v>0</v>
      </c>
      <c r="BF10" s="61">
        <f>'07'!BH19</f>
        <v>0</v>
      </c>
      <c r="BG10" s="61">
        <f>'07'!BI19</f>
        <v>0</v>
      </c>
      <c r="BH10" s="61">
        <f>'07'!BJ19</f>
        <v>0</v>
      </c>
      <c r="BI10" s="61">
        <f>'07'!BK19</f>
        <v>0</v>
      </c>
      <c r="BJ10" s="61">
        <f>'07'!BL19</f>
        <v>0</v>
      </c>
      <c r="BK10" s="61">
        <f>'07'!BM19</f>
        <v>0</v>
      </c>
      <c r="BL10" s="61">
        <f>'07'!BN19</f>
        <v>0</v>
      </c>
      <c r="BM10" s="61">
        <f>'07'!BO19</f>
        <v>0</v>
      </c>
      <c r="BN10" s="61">
        <f>'07'!BP19</f>
        <v>0</v>
      </c>
      <c r="BO10" s="61">
        <f>'07'!BQ19</f>
        <v>0</v>
      </c>
      <c r="BP10" s="61">
        <f>'07'!BR19</f>
        <v>0</v>
      </c>
      <c r="BQ10" s="61">
        <f>'07'!BS19</f>
        <v>0</v>
      </c>
      <c r="BR10" s="61">
        <f>'07'!BT19</f>
        <v>0</v>
      </c>
      <c r="BS10" s="61">
        <f>'07'!BU19</f>
        <v>0</v>
      </c>
      <c r="BT10" s="61">
        <f>'07'!BV19</f>
        <v>0</v>
      </c>
      <c r="BU10" s="61">
        <f>'07'!BW19</f>
        <v>0</v>
      </c>
      <c r="BV10" s="61">
        <f>'07'!BX19</f>
        <v>0</v>
      </c>
      <c r="BW10" s="61">
        <f>'07'!BY19</f>
        <v>0</v>
      </c>
      <c r="BX10" s="61">
        <f>'07'!BZ19</f>
        <v>0</v>
      </c>
      <c r="BY10" s="65">
        <f>'07'!C21</f>
        <v>0</v>
      </c>
    </row>
    <row r="11" spans="1:77" ht="18.75" customHeight="1">
      <c r="A11" s="181">
        <v>44143</v>
      </c>
      <c r="B11" s="61">
        <f>'08'!D19</f>
        <v>0</v>
      </c>
      <c r="C11" s="61">
        <f>'08'!E19</f>
        <v>0</v>
      </c>
      <c r="D11" s="61">
        <f>'08'!F19</f>
        <v>0</v>
      </c>
      <c r="E11" s="61">
        <f>'08'!G19</f>
        <v>0</v>
      </c>
      <c r="F11" s="61">
        <f>'08'!H19</f>
        <v>0</v>
      </c>
      <c r="G11" s="61">
        <f>'08'!I19</f>
        <v>0</v>
      </c>
      <c r="H11" s="61">
        <f>'08'!J19</f>
        <v>0</v>
      </c>
      <c r="I11" s="61">
        <f>'08'!K19</f>
        <v>0</v>
      </c>
      <c r="J11" s="61">
        <f>'08'!L19</f>
        <v>0</v>
      </c>
      <c r="K11" s="61">
        <f>'08'!M19</f>
        <v>0</v>
      </c>
      <c r="L11" s="61">
        <f>'08'!N19</f>
        <v>0</v>
      </c>
      <c r="M11" s="61">
        <f>'08'!O19</f>
        <v>0</v>
      </c>
      <c r="N11" s="61">
        <f>'08'!P19</f>
        <v>0</v>
      </c>
      <c r="O11" s="61">
        <f>'08'!Q19</f>
        <v>0</v>
      </c>
      <c r="P11" s="61">
        <f>'08'!R19</f>
        <v>0</v>
      </c>
      <c r="Q11" s="61">
        <f>'08'!S19</f>
        <v>0</v>
      </c>
      <c r="R11" s="61">
        <f>'08'!T19</f>
        <v>0</v>
      </c>
      <c r="S11" s="61">
        <f>'08'!U19</f>
        <v>0</v>
      </c>
      <c r="T11" s="61">
        <f>'08'!V19</f>
        <v>0</v>
      </c>
      <c r="U11" s="61">
        <f>'08'!W19</f>
        <v>0</v>
      </c>
      <c r="V11" s="61">
        <f>'08'!X19</f>
        <v>0</v>
      </c>
      <c r="W11" s="61">
        <f>'08'!Y19</f>
        <v>0</v>
      </c>
      <c r="X11" s="61">
        <f>'08'!Z19</f>
        <v>0</v>
      </c>
      <c r="Y11" s="61">
        <f>'08'!AA19</f>
        <v>0</v>
      </c>
      <c r="Z11" s="61">
        <f>'08'!AB19</f>
        <v>0</v>
      </c>
      <c r="AA11" s="61">
        <f>'08'!AC19</f>
        <v>0</v>
      </c>
      <c r="AB11" s="61">
        <f>'08'!AD19</f>
        <v>0</v>
      </c>
      <c r="AC11" s="61">
        <f>'08'!AE19</f>
        <v>0</v>
      </c>
      <c r="AD11" s="61">
        <f>'08'!AF19</f>
        <v>0</v>
      </c>
      <c r="AE11" s="61">
        <f>'08'!AG19</f>
        <v>0</v>
      </c>
      <c r="AF11" s="61">
        <f>'08'!AH19</f>
        <v>0</v>
      </c>
      <c r="AG11" s="61">
        <f>'08'!AI19</f>
        <v>0</v>
      </c>
      <c r="AH11" s="61">
        <f>'08'!AJ19</f>
        <v>0</v>
      </c>
      <c r="AI11" s="61">
        <f>'08'!AK19</f>
        <v>0</v>
      </c>
      <c r="AJ11" s="61">
        <f>'08'!AL19</f>
        <v>0</v>
      </c>
      <c r="AK11" s="61">
        <f>'08'!AM19</f>
        <v>0</v>
      </c>
      <c r="AL11" s="61">
        <f>'08'!AN19</f>
        <v>0</v>
      </c>
      <c r="AM11" s="61">
        <f>'08'!AO19</f>
        <v>0</v>
      </c>
      <c r="AN11" s="61">
        <f>'08'!AP19</f>
        <v>0</v>
      </c>
      <c r="AO11" s="61">
        <f>'08'!AQ19</f>
        <v>0</v>
      </c>
      <c r="AP11" s="61">
        <f>'08'!AR19</f>
        <v>0</v>
      </c>
      <c r="AQ11" s="61">
        <f>'08'!AS19</f>
        <v>0</v>
      </c>
      <c r="AR11" s="61">
        <f>'08'!AT19</f>
        <v>0</v>
      </c>
      <c r="AS11" s="61">
        <f>'08'!AU19</f>
        <v>0</v>
      </c>
      <c r="AT11" s="61">
        <f>'08'!AV19</f>
        <v>0</v>
      </c>
      <c r="AU11" s="61">
        <f>'08'!AW19</f>
        <v>0</v>
      </c>
      <c r="AV11" s="61">
        <f>'08'!AX19</f>
        <v>0</v>
      </c>
      <c r="AW11" s="61">
        <f>'08'!AY19</f>
        <v>0</v>
      </c>
      <c r="AX11" s="61">
        <f>'08'!AZ19</f>
        <v>0</v>
      </c>
      <c r="AY11" s="61">
        <f>'08'!BA19</f>
        <v>0</v>
      </c>
      <c r="AZ11" s="61">
        <f>'08'!BB19</f>
        <v>0</v>
      </c>
      <c r="BA11" s="61">
        <f>'08'!BC19</f>
        <v>0</v>
      </c>
      <c r="BB11" s="61">
        <f>'08'!BD19</f>
        <v>0</v>
      </c>
      <c r="BC11" s="61">
        <f>'08'!BE19</f>
        <v>0</v>
      </c>
      <c r="BD11" s="61">
        <f>'08'!BF19</f>
        <v>0</v>
      </c>
      <c r="BE11" s="61">
        <f>'08'!BG19</f>
        <v>0</v>
      </c>
      <c r="BF11" s="61">
        <f>'08'!BH19</f>
        <v>0</v>
      </c>
      <c r="BG11" s="61">
        <f>'08'!BI19</f>
        <v>0</v>
      </c>
      <c r="BH11" s="61">
        <f>'08'!BJ19</f>
        <v>0</v>
      </c>
      <c r="BI11" s="61">
        <f>'08'!BK19</f>
        <v>0</v>
      </c>
      <c r="BJ11" s="61">
        <f>'08'!BL19</f>
        <v>0</v>
      </c>
      <c r="BK11" s="61">
        <f>'08'!BM19</f>
        <v>0</v>
      </c>
      <c r="BL11" s="61">
        <f>'08'!BN19</f>
        <v>0</v>
      </c>
      <c r="BM11" s="61">
        <f>'08'!BO19</f>
        <v>0</v>
      </c>
      <c r="BN11" s="61">
        <f>'08'!BP19</f>
        <v>0</v>
      </c>
      <c r="BO11" s="61">
        <f>'08'!BQ19</f>
        <v>0</v>
      </c>
      <c r="BP11" s="61">
        <f>'08'!BR19</f>
        <v>0</v>
      </c>
      <c r="BQ11" s="61">
        <f>'08'!BS19</f>
        <v>0</v>
      </c>
      <c r="BR11" s="61">
        <f>'08'!BT19</f>
        <v>0</v>
      </c>
      <c r="BS11" s="61">
        <f>'08'!BU19</f>
        <v>0</v>
      </c>
      <c r="BT11" s="61">
        <f>'08'!BV19</f>
        <v>0</v>
      </c>
      <c r="BU11" s="61">
        <f>'08'!BW19</f>
        <v>0</v>
      </c>
      <c r="BV11" s="61">
        <f>'08'!BX19</f>
        <v>0</v>
      </c>
      <c r="BW11" s="61">
        <f>'08'!BY19</f>
        <v>0</v>
      </c>
      <c r="BX11" s="61">
        <f>'08'!BZ19</f>
        <v>0</v>
      </c>
      <c r="BY11" s="65">
        <f>'08'!C21</f>
        <v>0</v>
      </c>
    </row>
    <row r="12" spans="1:77" ht="18.75" customHeight="1">
      <c r="A12" s="181">
        <v>44144</v>
      </c>
      <c r="B12" s="61">
        <f>'09'!D19</f>
        <v>0</v>
      </c>
      <c r="C12" s="61">
        <f>'09'!E19</f>
        <v>0</v>
      </c>
      <c r="D12" s="61">
        <f>'09'!F19</f>
        <v>0</v>
      </c>
      <c r="E12" s="61">
        <f>'09'!G19</f>
        <v>194</v>
      </c>
      <c r="F12" s="61">
        <f>'09'!H19</f>
        <v>0</v>
      </c>
      <c r="G12" s="61">
        <f>'09'!I19</f>
        <v>0</v>
      </c>
      <c r="H12" s="61">
        <f>'09'!J19</f>
        <v>0</v>
      </c>
      <c r="I12" s="61">
        <f>'09'!K19</f>
        <v>0</v>
      </c>
      <c r="J12" s="61">
        <f>'09'!L19</f>
        <v>0.38800000000000001</v>
      </c>
      <c r="K12" s="61">
        <f>'09'!M19</f>
        <v>0</v>
      </c>
      <c r="L12" s="61">
        <f>'09'!N19</f>
        <v>1.1931</v>
      </c>
      <c r="M12" s="61">
        <f>'09'!O19</f>
        <v>0</v>
      </c>
      <c r="N12" s="61">
        <f>'09'!P19</f>
        <v>0</v>
      </c>
      <c r="O12" s="61">
        <f>'09'!Q19</f>
        <v>0</v>
      </c>
      <c r="P12" s="61">
        <f>'09'!R19</f>
        <v>0</v>
      </c>
      <c r="Q12" s="61">
        <f>'09'!S19</f>
        <v>0</v>
      </c>
      <c r="R12" s="61">
        <f>'09'!T19</f>
        <v>0</v>
      </c>
      <c r="S12" s="61">
        <f>'09'!U19</f>
        <v>8.73</v>
      </c>
      <c r="T12" s="61">
        <f>'09'!V19</f>
        <v>0</v>
      </c>
      <c r="U12" s="61">
        <f>'09'!W19</f>
        <v>0</v>
      </c>
      <c r="V12" s="61">
        <f>'09'!X19</f>
        <v>0</v>
      </c>
      <c r="W12" s="61">
        <f>'09'!Y19</f>
        <v>0</v>
      </c>
      <c r="X12" s="61">
        <f>'09'!Z19</f>
        <v>0</v>
      </c>
      <c r="Y12" s="61">
        <f>'09'!AA19</f>
        <v>0</v>
      </c>
      <c r="Z12" s="61">
        <f>'09'!AB19</f>
        <v>0</v>
      </c>
      <c r="AA12" s="61">
        <f>'09'!AC19</f>
        <v>0.91180000000000005</v>
      </c>
      <c r="AB12" s="61">
        <f>'09'!AD19</f>
        <v>0</v>
      </c>
      <c r="AC12" s="61">
        <f>'09'!AE19</f>
        <v>0</v>
      </c>
      <c r="AD12" s="61">
        <f>'09'!AF19</f>
        <v>0</v>
      </c>
      <c r="AE12" s="61">
        <f>'09'!AG19</f>
        <v>0</v>
      </c>
      <c r="AF12" s="61">
        <f>'09'!AH19</f>
        <v>8.73</v>
      </c>
      <c r="AG12" s="61">
        <f>'09'!AI19</f>
        <v>0</v>
      </c>
      <c r="AH12" s="61">
        <f>'09'!AJ19</f>
        <v>0</v>
      </c>
      <c r="AI12" s="61">
        <f>'09'!AK19</f>
        <v>0</v>
      </c>
      <c r="AJ12" s="61">
        <f>'09'!AL19</f>
        <v>0</v>
      </c>
      <c r="AK12" s="61">
        <f>'09'!AM19</f>
        <v>0</v>
      </c>
      <c r="AL12" s="61">
        <f>'09'!AN19</f>
        <v>0.97</v>
      </c>
      <c r="AM12" s="61">
        <f>'09'!AO19</f>
        <v>0</v>
      </c>
      <c r="AN12" s="61">
        <f>'09'!AP19</f>
        <v>0</v>
      </c>
      <c r="AO12" s="61">
        <f>'09'!AQ19</f>
        <v>0</v>
      </c>
      <c r="AP12" s="61">
        <f>'09'!AR19</f>
        <v>0</v>
      </c>
      <c r="AQ12" s="61">
        <f>'09'!AS19</f>
        <v>0</v>
      </c>
      <c r="AR12" s="61">
        <f>'09'!AT19</f>
        <v>0.97</v>
      </c>
      <c r="AS12" s="61">
        <f>'09'!AU19</f>
        <v>0</v>
      </c>
      <c r="AT12" s="61">
        <f>'09'!AV19</f>
        <v>0</v>
      </c>
      <c r="AU12" s="61">
        <f>'09'!AW19</f>
        <v>0</v>
      </c>
      <c r="AV12" s="61">
        <f>'09'!AX19</f>
        <v>1.3580000000000001</v>
      </c>
      <c r="AW12" s="61">
        <f>'09'!AY19</f>
        <v>0</v>
      </c>
      <c r="AX12" s="61">
        <f>'09'!AZ19</f>
        <v>0</v>
      </c>
      <c r="AY12" s="61">
        <f>'09'!BA19</f>
        <v>11.252000000000001</v>
      </c>
      <c r="AZ12" s="61">
        <f>'09'!BB19</f>
        <v>0</v>
      </c>
      <c r="BA12" s="61">
        <f>'09'!BC19</f>
        <v>0</v>
      </c>
      <c r="BB12" s="61">
        <f>'09'!BD19</f>
        <v>0</v>
      </c>
      <c r="BC12" s="61">
        <f>'09'!BE19</f>
        <v>0</v>
      </c>
      <c r="BD12" s="61">
        <f>'09'!BF19</f>
        <v>0</v>
      </c>
      <c r="BE12" s="61">
        <f>'09'!BG19</f>
        <v>0</v>
      </c>
      <c r="BF12" s="61">
        <f>'09'!BH19</f>
        <v>194</v>
      </c>
      <c r="BG12" s="61">
        <f>'09'!BI19</f>
        <v>0</v>
      </c>
      <c r="BH12" s="61">
        <f>'09'!BJ19</f>
        <v>15.52</v>
      </c>
      <c r="BI12" s="61">
        <f>'09'!BK19</f>
        <v>1.94</v>
      </c>
      <c r="BJ12" s="61">
        <f>'09'!BL19</f>
        <v>20.37</v>
      </c>
      <c r="BK12" s="61">
        <f>'09'!BM19</f>
        <v>0</v>
      </c>
      <c r="BL12" s="61">
        <f>'09'!BN19</f>
        <v>0</v>
      </c>
      <c r="BM12" s="61">
        <f>'09'!BO19</f>
        <v>0</v>
      </c>
      <c r="BN12" s="61">
        <f>'09'!BP19</f>
        <v>0</v>
      </c>
      <c r="BO12" s="61">
        <f>'09'!BQ19</f>
        <v>0</v>
      </c>
      <c r="BP12" s="61">
        <f>'09'!BR19</f>
        <v>0</v>
      </c>
      <c r="BQ12" s="61">
        <f>'09'!BS19</f>
        <v>0</v>
      </c>
      <c r="BR12" s="61">
        <f>'09'!BT19</f>
        <v>0</v>
      </c>
      <c r="BS12" s="61">
        <f>'09'!BU19</f>
        <v>0</v>
      </c>
      <c r="BT12" s="61">
        <f>'09'!BV19</f>
        <v>5.0439999999999996</v>
      </c>
      <c r="BU12" s="61">
        <f>'09'!BW19</f>
        <v>0</v>
      </c>
      <c r="BV12" s="61">
        <f>'09'!BX19</f>
        <v>11.64</v>
      </c>
      <c r="BW12" s="61">
        <f>'09'!BY19</f>
        <v>0</v>
      </c>
      <c r="BX12" s="61">
        <f>'09'!BZ19</f>
        <v>0</v>
      </c>
      <c r="BY12" s="65">
        <f>'09'!C21</f>
        <v>11834</v>
      </c>
    </row>
    <row r="13" spans="1:77" ht="18.75" customHeight="1">
      <c r="A13" s="181">
        <v>44145</v>
      </c>
      <c r="B13" s="61">
        <f>'10'!D19</f>
        <v>0</v>
      </c>
      <c r="C13" s="61">
        <f>'10'!E19</f>
        <v>0</v>
      </c>
      <c r="D13" s="61">
        <f>'10'!F19</f>
        <v>0</v>
      </c>
      <c r="E13" s="61">
        <f>'10'!G19</f>
        <v>0</v>
      </c>
      <c r="F13" s="61">
        <f>'10'!H19</f>
        <v>0</v>
      </c>
      <c r="G13" s="61">
        <f>'10'!I19</f>
        <v>0</v>
      </c>
      <c r="H13" s="61">
        <f>'10'!J19</f>
        <v>1.552</v>
      </c>
      <c r="I13" s="61">
        <f>'10'!K19</f>
        <v>0</v>
      </c>
      <c r="J13" s="61">
        <f>'10'!L19</f>
        <v>2.8130000000000002</v>
      </c>
      <c r="K13" s="61">
        <f>'10'!M19</f>
        <v>0</v>
      </c>
      <c r="L13" s="61">
        <f>'10'!N19</f>
        <v>1.1600999999999999</v>
      </c>
      <c r="M13" s="61">
        <f>'10'!O19</f>
        <v>0</v>
      </c>
      <c r="N13" s="61">
        <f>'10'!P19</f>
        <v>0</v>
      </c>
      <c r="O13" s="61">
        <f>'10'!Q19</f>
        <v>0</v>
      </c>
      <c r="P13" s="61">
        <f>'10'!R19</f>
        <v>0</v>
      </c>
      <c r="Q13" s="61">
        <f>'10'!S19</f>
        <v>0</v>
      </c>
      <c r="R13" s="61">
        <f>'10'!T19</f>
        <v>0</v>
      </c>
      <c r="S13" s="61">
        <f>'10'!U19</f>
        <v>0</v>
      </c>
      <c r="T13" s="61">
        <f>'10'!V19</f>
        <v>9.6999999999999993</v>
      </c>
      <c r="U13" s="61">
        <f>'10'!W19</f>
        <v>0</v>
      </c>
      <c r="V13" s="61">
        <f>'10'!X19</f>
        <v>0</v>
      </c>
      <c r="W13" s="61">
        <f>'10'!Y19</f>
        <v>0</v>
      </c>
      <c r="X13" s="61">
        <f>'10'!Z19</f>
        <v>0</v>
      </c>
      <c r="Y13" s="61">
        <f>'10'!AA19</f>
        <v>29.1</v>
      </c>
      <c r="Z13" s="61">
        <f>'10'!AB19</f>
        <v>0</v>
      </c>
      <c r="AA13" s="61">
        <f>'10'!AC19</f>
        <v>2.91</v>
      </c>
      <c r="AB13" s="61">
        <f>'10'!AD19</f>
        <v>0</v>
      </c>
      <c r="AC13" s="61">
        <f>'10'!AE19</f>
        <v>0</v>
      </c>
      <c r="AD13" s="61">
        <f>'10'!AF19</f>
        <v>0</v>
      </c>
      <c r="AE13" s="61">
        <f>'10'!AG19</f>
        <v>0</v>
      </c>
      <c r="AF13" s="61">
        <f>'10'!AH19</f>
        <v>0</v>
      </c>
      <c r="AG13" s="61">
        <f>'10'!AI19</f>
        <v>0</v>
      </c>
      <c r="AH13" s="61">
        <f>'10'!AJ19</f>
        <v>0</v>
      </c>
      <c r="AI13" s="61">
        <f>'10'!AK19</f>
        <v>0</v>
      </c>
      <c r="AJ13" s="61">
        <f>'10'!AL19</f>
        <v>0</v>
      </c>
      <c r="AK13" s="61">
        <f>'10'!AM19</f>
        <v>0</v>
      </c>
      <c r="AL13" s="61">
        <f>'10'!AN19</f>
        <v>0</v>
      </c>
      <c r="AM13" s="61">
        <f>'10'!AO19</f>
        <v>0</v>
      </c>
      <c r="AN13" s="61">
        <f>'10'!AP19</f>
        <v>0</v>
      </c>
      <c r="AO13" s="61">
        <f>'10'!AQ19</f>
        <v>0</v>
      </c>
      <c r="AP13" s="61">
        <f>'10'!AR19</f>
        <v>0</v>
      </c>
      <c r="AQ13" s="61">
        <f>'10'!AS19</f>
        <v>0</v>
      </c>
      <c r="AR13" s="61">
        <f>'10'!AT19</f>
        <v>0</v>
      </c>
      <c r="AS13" s="61">
        <f>'10'!AU19</f>
        <v>0</v>
      </c>
      <c r="AT13" s="61">
        <f>'10'!AV19</f>
        <v>0</v>
      </c>
      <c r="AU13" s="61">
        <f>'10'!AW19</f>
        <v>0</v>
      </c>
      <c r="AV13" s="61">
        <f>'10'!AX19</f>
        <v>0</v>
      </c>
      <c r="AW13" s="61">
        <f>'10'!AY19</f>
        <v>0</v>
      </c>
      <c r="AX13" s="61">
        <f>'10'!AZ19</f>
        <v>0</v>
      </c>
      <c r="AY13" s="61">
        <f>'10'!BA19</f>
        <v>9.6999999999999993</v>
      </c>
      <c r="AZ13" s="61">
        <f>'10'!BB19</f>
        <v>0</v>
      </c>
      <c r="BA13" s="61">
        <f>'10'!BC19</f>
        <v>0</v>
      </c>
      <c r="BB13" s="61">
        <f>'10'!BD19</f>
        <v>0</v>
      </c>
      <c r="BC13" s="61">
        <f>'10'!BE19</f>
        <v>0</v>
      </c>
      <c r="BD13" s="61">
        <f>'10'!BF19</f>
        <v>20.757999999999999</v>
      </c>
      <c r="BE13" s="61">
        <f>'10'!BG19</f>
        <v>0</v>
      </c>
      <c r="BF13" s="61">
        <f>'10'!BH19</f>
        <v>0</v>
      </c>
      <c r="BG13" s="61">
        <f>'10'!BI19</f>
        <v>0</v>
      </c>
      <c r="BH13" s="61">
        <f>'10'!BJ19</f>
        <v>14.55</v>
      </c>
      <c r="BI13" s="61">
        <f>'10'!BK19</f>
        <v>5.5484</v>
      </c>
      <c r="BJ13" s="61">
        <f>'10'!BL19</f>
        <v>8.5359999999999996</v>
      </c>
      <c r="BK13" s="61">
        <f>'10'!BM19</f>
        <v>0</v>
      </c>
      <c r="BL13" s="61">
        <f>'10'!BN19</f>
        <v>0</v>
      </c>
      <c r="BM13" s="61">
        <f>'10'!BO19</f>
        <v>8.5942000000000007</v>
      </c>
      <c r="BN13" s="61">
        <f>'10'!BP19</f>
        <v>0</v>
      </c>
      <c r="BO13" s="61">
        <f>'10'!BQ19</f>
        <v>0</v>
      </c>
      <c r="BP13" s="61">
        <f>'10'!BR19</f>
        <v>0</v>
      </c>
      <c r="BQ13" s="61">
        <f>'10'!BS19</f>
        <v>0</v>
      </c>
      <c r="BR13" s="61">
        <f>'10'!BT19</f>
        <v>0</v>
      </c>
      <c r="BS13" s="61">
        <f>'10'!BU19</f>
        <v>0</v>
      </c>
      <c r="BT13" s="61">
        <f>'10'!BV19</f>
        <v>0</v>
      </c>
      <c r="BU13" s="61">
        <f>'10'!BW19</f>
        <v>0</v>
      </c>
      <c r="BV13" s="61">
        <f>'10'!BX19</f>
        <v>11.64</v>
      </c>
      <c r="BW13" s="61">
        <f>'10'!BY19</f>
        <v>0</v>
      </c>
      <c r="BX13" s="61">
        <f>'10'!BZ19</f>
        <v>0</v>
      </c>
      <c r="BY13" s="65">
        <f>'10'!C21</f>
        <v>11834</v>
      </c>
    </row>
    <row r="14" spans="1:77" ht="18.75" customHeight="1">
      <c r="A14" s="181">
        <v>44146</v>
      </c>
      <c r="B14" s="61">
        <f>'11'!D19</f>
        <v>0</v>
      </c>
      <c r="C14" s="61">
        <f>'11'!E19</f>
        <v>0</v>
      </c>
      <c r="D14" s="61">
        <f>'11'!F19</f>
        <v>0</v>
      </c>
      <c r="E14" s="61">
        <f>'11'!G19</f>
        <v>194</v>
      </c>
      <c r="F14" s="61">
        <f>'11'!H19</f>
        <v>0</v>
      </c>
      <c r="G14" s="61">
        <f>'11'!I19</f>
        <v>0</v>
      </c>
      <c r="H14" s="61">
        <f>'11'!J19</f>
        <v>13.968</v>
      </c>
      <c r="I14" s="61">
        <f>'11'!K19</f>
        <v>0</v>
      </c>
      <c r="J14" s="61">
        <f>'11'!L19</f>
        <v>0.77600000000000002</v>
      </c>
      <c r="K14" s="61">
        <f>'11'!M19</f>
        <v>0</v>
      </c>
      <c r="L14" s="61">
        <f>'11'!N19</f>
        <v>0.59750000000000003</v>
      </c>
      <c r="M14" s="61">
        <f>'11'!O19</f>
        <v>0</v>
      </c>
      <c r="N14" s="61">
        <f>'11'!P19</f>
        <v>0</v>
      </c>
      <c r="O14" s="61">
        <f>'11'!Q19</f>
        <v>0</v>
      </c>
      <c r="P14" s="61">
        <f>'11'!R19</f>
        <v>0</v>
      </c>
      <c r="Q14" s="61">
        <f>'11'!S19</f>
        <v>0</v>
      </c>
      <c r="R14" s="61">
        <f>'11'!T19</f>
        <v>0</v>
      </c>
      <c r="S14" s="61">
        <f>'11'!U19</f>
        <v>0</v>
      </c>
      <c r="T14" s="61">
        <f>'11'!V19</f>
        <v>0</v>
      </c>
      <c r="U14" s="61">
        <f>'11'!W19</f>
        <v>0</v>
      </c>
      <c r="V14" s="61">
        <f>'11'!X19</f>
        <v>0</v>
      </c>
      <c r="W14" s="61">
        <f>'11'!Y19</f>
        <v>0</v>
      </c>
      <c r="X14" s="61">
        <f>'11'!Z19</f>
        <v>0</v>
      </c>
      <c r="Y14" s="61">
        <f>'11'!AA19</f>
        <v>0</v>
      </c>
      <c r="Z14" s="61">
        <f>'11'!AB19</f>
        <v>0</v>
      </c>
      <c r="AA14" s="61">
        <f>'11'!AC19</f>
        <v>0</v>
      </c>
      <c r="AB14" s="61">
        <f>'11'!AD19</f>
        <v>0</v>
      </c>
      <c r="AC14" s="61">
        <f>'11'!AE19</f>
        <v>0</v>
      </c>
      <c r="AD14" s="61">
        <f>'11'!AF19</f>
        <v>3.1427999999999998</v>
      </c>
      <c r="AE14" s="61">
        <f>'11'!AG19</f>
        <v>0</v>
      </c>
      <c r="AF14" s="61">
        <f>'11'!AH19</f>
        <v>0</v>
      </c>
      <c r="AG14" s="61">
        <f>'11'!AI19</f>
        <v>0</v>
      </c>
      <c r="AH14" s="61">
        <f>'11'!AJ19</f>
        <v>0</v>
      </c>
      <c r="AI14" s="61">
        <f>'11'!AK19</f>
        <v>0</v>
      </c>
      <c r="AJ14" s="61">
        <f>'11'!AL19</f>
        <v>0</v>
      </c>
      <c r="AK14" s="61">
        <f>'11'!AM19</f>
        <v>0</v>
      </c>
      <c r="AL14" s="61">
        <f>'11'!AN19</f>
        <v>0</v>
      </c>
      <c r="AM14" s="61">
        <f>'11'!AO19</f>
        <v>0</v>
      </c>
      <c r="AN14" s="61">
        <f>'11'!AP19</f>
        <v>0</v>
      </c>
      <c r="AO14" s="61">
        <f>'11'!AQ19</f>
        <v>0</v>
      </c>
      <c r="AP14" s="61">
        <f>'11'!AR19</f>
        <v>0</v>
      </c>
      <c r="AQ14" s="61">
        <f>'11'!AS19</f>
        <v>0</v>
      </c>
      <c r="AR14" s="61">
        <f>'11'!AT19</f>
        <v>0.97</v>
      </c>
      <c r="AS14" s="61">
        <f>'11'!AU19</f>
        <v>0</v>
      </c>
      <c r="AT14" s="61">
        <f>'11'!AV19</f>
        <v>0</v>
      </c>
      <c r="AU14" s="61">
        <f>'11'!AW19</f>
        <v>0</v>
      </c>
      <c r="AV14" s="61">
        <f>'11'!AX19</f>
        <v>1.552</v>
      </c>
      <c r="AW14" s="61">
        <f>'11'!AY19</f>
        <v>9.1180000000000003</v>
      </c>
      <c r="AX14" s="61">
        <f>'11'!AZ19</f>
        <v>0</v>
      </c>
      <c r="AY14" s="61">
        <f>'11'!BA19</f>
        <v>10.282</v>
      </c>
      <c r="AZ14" s="61">
        <f>'11'!BB19</f>
        <v>0</v>
      </c>
      <c r="BA14" s="61">
        <f>'11'!BC19</f>
        <v>0</v>
      </c>
      <c r="BB14" s="61">
        <f>'11'!BD19</f>
        <v>0</v>
      </c>
      <c r="BC14" s="61">
        <f>'11'!BE19</f>
        <v>0</v>
      </c>
      <c r="BD14" s="61">
        <f>'11'!BF19</f>
        <v>0</v>
      </c>
      <c r="BE14" s="61">
        <f>'11'!BG19</f>
        <v>0</v>
      </c>
      <c r="BF14" s="61">
        <f>'11'!BH19</f>
        <v>0</v>
      </c>
      <c r="BG14" s="61">
        <f>'11'!BI19</f>
        <v>0</v>
      </c>
      <c r="BH14" s="61">
        <f>'11'!BJ19</f>
        <v>14.55</v>
      </c>
      <c r="BI14" s="61">
        <f>'11'!BK19</f>
        <v>1.8624000000000001</v>
      </c>
      <c r="BJ14" s="61">
        <f>'11'!BL19</f>
        <v>1.94</v>
      </c>
      <c r="BK14" s="61">
        <f>'11'!BM19</f>
        <v>0</v>
      </c>
      <c r="BL14" s="61">
        <f>'11'!BN19</f>
        <v>0</v>
      </c>
      <c r="BM14" s="61">
        <f>'11'!BO19</f>
        <v>9.6999999999999993</v>
      </c>
      <c r="BN14" s="61">
        <f>'11'!BP19</f>
        <v>0</v>
      </c>
      <c r="BO14" s="61">
        <f>'11'!BQ19</f>
        <v>0</v>
      </c>
      <c r="BP14" s="61">
        <f>'11'!BR19</f>
        <v>0</v>
      </c>
      <c r="BQ14" s="61">
        <f>'11'!BS19</f>
        <v>0</v>
      </c>
      <c r="BR14" s="61">
        <f>'11'!BT19</f>
        <v>0</v>
      </c>
      <c r="BS14" s="61">
        <f>'11'!BU19</f>
        <v>0</v>
      </c>
      <c r="BT14" s="61">
        <f>'11'!BV19</f>
        <v>9.6999999999999993</v>
      </c>
      <c r="BU14" s="61">
        <f>'11'!BW19</f>
        <v>0</v>
      </c>
      <c r="BV14" s="61">
        <f>'11'!BX19</f>
        <v>11.64</v>
      </c>
      <c r="BW14" s="61">
        <f>'11'!BY19</f>
        <v>0</v>
      </c>
      <c r="BX14" s="61">
        <f>'11'!BZ19</f>
        <v>0</v>
      </c>
      <c r="BY14" s="65">
        <f>'11'!C21</f>
        <v>11834</v>
      </c>
    </row>
    <row r="15" spans="1:77" ht="18.75" customHeight="1">
      <c r="A15" s="181">
        <v>44147</v>
      </c>
      <c r="B15" s="61">
        <f>'12'!D19</f>
        <v>0</v>
      </c>
      <c r="C15" s="61">
        <f>'12'!E19</f>
        <v>0</v>
      </c>
      <c r="D15" s="61">
        <f>'12'!F19</f>
        <v>0</v>
      </c>
      <c r="E15" s="61">
        <f>'12'!G19</f>
        <v>0</v>
      </c>
      <c r="F15" s="61">
        <f>'12'!H19</f>
        <v>0</v>
      </c>
      <c r="G15" s="61">
        <f>'12'!I19</f>
        <v>0</v>
      </c>
      <c r="H15" s="61">
        <f>'12'!J19</f>
        <v>0</v>
      </c>
      <c r="I15" s="61">
        <f>'12'!K19</f>
        <v>0</v>
      </c>
      <c r="J15" s="61">
        <f>'12'!L19</f>
        <v>1.3580000000000001</v>
      </c>
      <c r="K15" s="61">
        <f>'12'!M19</f>
        <v>1.746</v>
      </c>
      <c r="L15" s="61">
        <f>'12'!N19</f>
        <v>0.96609999999999996</v>
      </c>
      <c r="M15" s="61">
        <f>'12'!O19</f>
        <v>0</v>
      </c>
      <c r="N15" s="61">
        <f>'12'!P19</f>
        <v>0.38800000000000001</v>
      </c>
      <c r="O15" s="61">
        <f>'12'!Q19</f>
        <v>388</v>
      </c>
      <c r="P15" s="61">
        <f>'12'!R19</f>
        <v>0</v>
      </c>
      <c r="Q15" s="61">
        <f>'12'!S19</f>
        <v>0</v>
      </c>
      <c r="R15" s="61">
        <f>'12'!T19</f>
        <v>5.82</v>
      </c>
      <c r="S15" s="61">
        <f>'12'!U19</f>
        <v>0</v>
      </c>
      <c r="T15" s="61">
        <f>'12'!V19</f>
        <v>9.6999999999999993</v>
      </c>
      <c r="U15" s="61">
        <f>'12'!W19</f>
        <v>0</v>
      </c>
      <c r="V15" s="61">
        <f>'12'!X19</f>
        <v>2.91</v>
      </c>
      <c r="W15" s="61">
        <f>'12'!Y19</f>
        <v>0</v>
      </c>
      <c r="X15" s="61">
        <f>'12'!Z19</f>
        <v>0</v>
      </c>
      <c r="Y15" s="61">
        <f>'12'!AA19</f>
        <v>0</v>
      </c>
      <c r="Z15" s="61">
        <f>'12'!AB19</f>
        <v>0</v>
      </c>
      <c r="AA15" s="61">
        <f>'12'!AC19</f>
        <v>0</v>
      </c>
      <c r="AB15" s="61">
        <f>'12'!AD19</f>
        <v>0</v>
      </c>
      <c r="AC15" s="61">
        <f>'12'!AE19</f>
        <v>0</v>
      </c>
      <c r="AD15" s="61">
        <f>'12'!AF19</f>
        <v>0</v>
      </c>
      <c r="AE15" s="61">
        <f>'12'!AG19</f>
        <v>0</v>
      </c>
      <c r="AF15" s="61">
        <f>'12'!AH19</f>
        <v>0</v>
      </c>
      <c r="AG15" s="61">
        <f>'12'!AI19</f>
        <v>0</v>
      </c>
      <c r="AH15" s="61">
        <f>'12'!AJ19</f>
        <v>0</v>
      </c>
      <c r="AI15" s="61">
        <f>'12'!AK19</f>
        <v>0</v>
      </c>
      <c r="AJ15" s="61">
        <f>'12'!AL19</f>
        <v>0</v>
      </c>
      <c r="AK15" s="61">
        <f>'12'!AM19</f>
        <v>0</v>
      </c>
      <c r="AL15" s="61">
        <f>'12'!AN19</f>
        <v>0.77600000000000002</v>
      </c>
      <c r="AM15" s="61">
        <f>'12'!AO19</f>
        <v>0</v>
      </c>
      <c r="AN15" s="61">
        <f>'12'!AP19</f>
        <v>0</v>
      </c>
      <c r="AO15" s="61">
        <f>'12'!AQ19</f>
        <v>0</v>
      </c>
      <c r="AP15" s="61">
        <f>'12'!AR19</f>
        <v>0</v>
      </c>
      <c r="AQ15" s="61">
        <f>'12'!AS19</f>
        <v>0</v>
      </c>
      <c r="AR15" s="61">
        <f>'12'!AT19</f>
        <v>0.97</v>
      </c>
      <c r="AS15" s="61">
        <f>'12'!AU19</f>
        <v>0</v>
      </c>
      <c r="AT15" s="61">
        <f>'12'!AV19</f>
        <v>8.73</v>
      </c>
      <c r="AU15" s="61">
        <f>'12'!AW19</f>
        <v>0</v>
      </c>
      <c r="AV15" s="61">
        <f>'12'!AX19</f>
        <v>0</v>
      </c>
      <c r="AW15" s="61">
        <f>'12'!AY19</f>
        <v>0</v>
      </c>
      <c r="AX15" s="61">
        <f>'12'!AZ19</f>
        <v>0</v>
      </c>
      <c r="AY15" s="61">
        <f>'12'!BA19</f>
        <v>0</v>
      </c>
      <c r="AZ15" s="61">
        <f>'12'!BB19</f>
        <v>0</v>
      </c>
      <c r="BA15" s="61">
        <f>'12'!BC19</f>
        <v>0</v>
      </c>
      <c r="BB15" s="61">
        <f>'12'!BD19</f>
        <v>10.282</v>
      </c>
      <c r="BC15" s="61">
        <f>'12'!BE19</f>
        <v>0</v>
      </c>
      <c r="BD15" s="61">
        <f>'12'!BF19</f>
        <v>6.2080000000000002</v>
      </c>
      <c r="BE15" s="61">
        <f>'12'!BG19</f>
        <v>0</v>
      </c>
      <c r="BF15" s="61">
        <f>'12'!BH19</f>
        <v>0</v>
      </c>
      <c r="BG15" s="61">
        <f>'12'!BI19</f>
        <v>0</v>
      </c>
      <c r="BH15" s="61">
        <f>'12'!BJ19</f>
        <v>13.58</v>
      </c>
      <c r="BI15" s="61">
        <f>'12'!BK19</f>
        <v>1.4743999999999999</v>
      </c>
      <c r="BJ15" s="61">
        <f>'12'!BL19</f>
        <v>3.1040000000000001</v>
      </c>
      <c r="BK15" s="61">
        <f>'12'!BM19</f>
        <v>0</v>
      </c>
      <c r="BL15" s="61">
        <f>'12'!BN19</f>
        <v>0</v>
      </c>
      <c r="BM15" s="61">
        <f>'12'!BO19</f>
        <v>0</v>
      </c>
      <c r="BN15" s="61">
        <f>'12'!BP19</f>
        <v>0</v>
      </c>
      <c r="BO15" s="61">
        <f>'12'!BQ19</f>
        <v>0</v>
      </c>
      <c r="BP15" s="61">
        <f>'12'!BR19</f>
        <v>0</v>
      </c>
      <c r="BQ15" s="61">
        <f>'12'!BS19</f>
        <v>0</v>
      </c>
      <c r="BR15" s="61">
        <f>'12'!BT19</f>
        <v>0</v>
      </c>
      <c r="BS15" s="61">
        <f>'12'!BU19</f>
        <v>0</v>
      </c>
      <c r="BT15" s="61">
        <f>'12'!BV19</f>
        <v>0</v>
      </c>
      <c r="BU15" s="61">
        <f>'12'!BW19</f>
        <v>0</v>
      </c>
      <c r="BV15" s="61">
        <f>'12'!BX19</f>
        <v>11.64</v>
      </c>
      <c r="BW15" s="61">
        <f>'12'!BY19</f>
        <v>0</v>
      </c>
      <c r="BX15" s="61">
        <f>'12'!BZ19</f>
        <v>0</v>
      </c>
      <c r="BY15" s="65">
        <f>'12'!C21</f>
        <v>11834</v>
      </c>
    </row>
    <row r="16" spans="1:77" ht="18.75" customHeight="1">
      <c r="A16" s="181">
        <v>44148</v>
      </c>
      <c r="B16" s="61">
        <f>'13'!D20</f>
        <v>0</v>
      </c>
      <c r="C16" s="61">
        <f>'13'!E20</f>
        <v>0</v>
      </c>
      <c r="D16" s="61">
        <f>'13'!F20</f>
        <v>0</v>
      </c>
      <c r="E16" s="61">
        <f>'13'!G20</f>
        <v>0</v>
      </c>
      <c r="F16" s="61">
        <f>'13'!H20</f>
        <v>0</v>
      </c>
      <c r="G16" s="61">
        <f>'13'!I20</f>
        <v>0</v>
      </c>
      <c r="H16" s="61">
        <f>'13'!J20</f>
        <v>0</v>
      </c>
      <c r="I16" s="61">
        <f>'13'!K20</f>
        <v>194</v>
      </c>
      <c r="J16" s="61">
        <f>'13'!L20</f>
        <v>1.94</v>
      </c>
      <c r="K16" s="61">
        <f>'13'!M20</f>
        <v>0.67900000000000005</v>
      </c>
      <c r="L16" s="61">
        <f>'13'!N20</f>
        <v>1.6761999999999999</v>
      </c>
      <c r="M16" s="61">
        <f>'13'!O20</f>
        <v>2.5219999999999998</v>
      </c>
      <c r="N16" s="61">
        <f>'13'!P20</f>
        <v>0</v>
      </c>
      <c r="O16" s="61">
        <f>'13'!Q20</f>
        <v>0</v>
      </c>
      <c r="P16" s="61">
        <f>'13'!R20</f>
        <v>0</v>
      </c>
      <c r="Q16" s="61">
        <f>'13'!S20</f>
        <v>0</v>
      </c>
      <c r="R16" s="61">
        <f>'13'!T20</f>
        <v>0</v>
      </c>
      <c r="S16" s="61">
        <f>'13'!U20</f>
        <v>8.73</v>
      </c>
      <c r="T16" s="61">
        <f>'13'!V20</f>
        <v>1.94</v>
      </c>
      <c r="U16" s="61">
        <f>'13'!W20</f>
        <v>0</v>
      </c>
      <c r="V16" s="61">
        <f>'13'!X20</f>
        <v>1.94</v>
      </c>
      <c r="W16" s="61">
        <f>'13'!Y20</f>
        <v>0.58199999999999996</v>
      </c>
      <c r="X16" s="61">
        <f>'13'!Z20</f>
        <v>0</v>
      </c>
      <c r="Y16" s="61">
        <f>'13'!AA20</f>
        <v>0</v>
      </c>
      <c r="Z16" s="61">
        <f>'13'!AB20</f>
        <v>0</v>
      </c>
      <c r="AA16" s="61">
        <f>'13'!AC20</f>
        <v>0.58199999999999996</v>
      </c>
      <c r="AB16" s="61">
        <f>'13'!AD20</f>
        <v>0</v>
      </c>
      <c r="AC16" s="61">
        <f>'13'!AE20</f>
        <v>0</v>
      </c>
      <c r="AD16" s="61">
        <f>'13'!AF20</f>
        <v>0</v>
      </c>
      <c r="AE16" s="61">
        <f>'13'!AG20</f>
        <v>0</v>
      </c>
      <c r="AF16" s="61">
        <f>'13'!AH20</f>
        <v>0</v>
      </c>
      <c r="AG16" s="61">
        <f>'13'!AI20</f>
        <v>0</v>
      </c>
      <c r="AH16" s="61">
        <f>'13'!AJ20</f>
        <v>0</v>
      </c>
      <c r="AI16" s="61">
        <f>'13'!AK20</f>
        <v>0</v>
      </c>
      <c r="AJ16" s="61">
        <f>'13'!AL20</f>
        <v>0</v>
      </c>
      <c r="AK16" s="61">
        <f>'13'!AM20</f>
        <v>0</v>
      </c>
      <c r="AL16" s="61">
        <f>'13'!AN20</f>
        <v>9.6999999999999993</v>
      </c>
      <c r="AM16" s="61">
        <f>'13'!AO20</f>
        <v>1.552</v>
      </c>
      <c r="AN16" s="61">
        <f>'13'!AP20</f>
        <v>0</v>
      </c>
      <c r="AO16" s="61">
        <f>'13'!AQ20</f>
        <v>0</v>
      </c>
      <c r="AP16" s="61">
        <f>'13'!AR20</f>
        <v>0</v>
      </c>
      <c r="AQ16" s="61">
        <f>'13'!AS20</f>
        <v>0</v>
      </c>
      <c r="AR16" s="61">
        <f>'13'!AT20</f>
        <v>0</v>
      </c>
      <c r="AS16" s="61">
        <f>'13'!AU20</f>
        <v>0</v>
      </c>
      <c r="AT16" s="61">
        <f>'13'!AV20</f>
        <v>0</v>
      </c>
      <c r="AU16" s="61">
        <f>'13'!AW20</f>
        <v>0</v>
      </c>
      <c r="AV16" s="61">
        <f>'13'!AX20</f>
        <v>0.97</v>
      </c>
      <c r="AW16" s="61">
        <f>'13'!AY20</f>
        <v>0</v>
      </c>
      <c r="AX16" s="61">
        <f>'13'!AZ20</f>
        <v>0</v>
      </c>
      <c r="AY16" s="61">
        <f>'13'!BA20</f>
        <v>7.1197999999999997</v>
      </c>
      <c r="AZ16" s="61">
        <f>'13'!BB20</f>
        <v>0</v>
      </c>
      <c r="BA16" s="61">
        <f>'13'!BC20</f>
        <v>0</v>
      </c>
      <c r="BB16" s="61">
        <f>'13'!BD20</f>
        <v>0</v>
      </c>
      <c r="BC16" s="61">
        <f>'13'!BE20</f>
        <v>0</v>
      </c>
      <c r="BD16" s="61">
        <f>'13'!BF20</f>
        <v>0</v>
      </c>
      <c r="BE16" s="61">
        <f>'13'!BG20</f>
        <v>0</v>
      </c>
      <c r="BF16" s="61">
        <f>'13'!BH20</f>
        <v>0</v>
      </c>
      <c r="BG16" s="61">
        <f>'13'!BI20</f>
        <v>5.82</v>
      </c>
      <c r="BH16" s="61">
        <f>'13'!BJ20</f>
        <v>9.1180000000000003</v>
      </c>
      <c r="BI16" s="61">
        <f>'13'!BK20</f>
        <v>4.3844000000000003</v>
      </c>
      <c r="BJ16" s="61">
        <f>'13'!BL20</f>
        <v>4.1322000000000001</v>
      </c>
      <c r="BK16" s="61">
        <f>'13'!BM20</f>
        <v>0</v>
      </c>
      <c r="BL16" s="61">
        <f>'13'!BN20</f>
        <v>0</v>
      </c>
      <c r="BM16" s="61">
        <f>'13'!BO20</f>
        <v>2.9681999999999999</v>
      </c>
      <c r="BN16" s="61">
        <f>'13'!BP20</f>
        <v>0</v>
      </c>
      <c r="BO16" s="61">
        <f>'13'!BQ20</f>
        <v>0</v>
      </c>
      <c r="BP16" s="61">
        <f>'13'!BR20</f>
        <v>0</v>
      </c>
      <c r="BQ16" s="61">
        <f>'13'!BS20</f>
        <v>0</v>
      </c>
      <c r="BR16" s="61">
        <f>'13'!BT20</f>
        <v>0</v>
      </c>
      <c r="BS16" s="61">
        <f>'13'!BU20</f>
        <v>0</v>
      </c>
      <c r="BT16" s="61">
        <f>'13'!BV20</f>
        <v>22.698</v>
      </c>
      <c r="BU16" s="61">
        <f>'13'!BW20</f>
        <v>0</v>
      </c>
      <c r="BV16" s="61">
        <f>'13'!BX20</f>
        <v>11.64</v>
      </c>
      <c r="BW16" s="61">
        <f>'13'!BY20</f>
        <v>0</v>
      </c>
      <c r="BX16" s="61">
        <f>'13'!BZ20</f>
        <v>0</v>
      </c>
      <c r="BY16" s="65">
        <f>'13'!C22</f>
        <v>11834</v>
      </c>
    </row>
    <row r="17" spans="1:77" ht="18.75" customHeight="1">
      <c r="A17" s="181">
        <v>44149</v>
      </c>
      <c r="B17" s="61">
        <f>'14'!D19</f>
        <v>2.2080000000000002</v>
      </c>
      <c r="C17" s="61">
        <f>'14'!E19</f>
        <v>0</v>
      </c>
      <c r="D17" s="61">
        <f>'14'!F19</f>
        <v>0</v>
      </c>
      <c r="E17" s="61">
        <f>'14'!G19</f>
        <v>0</v>
      </c>
      <c r="F17" s="61">
        <f>'14'!H19</f>
        <v>0</v>
      </c>
      <c r="G17" s="61">
        <f>'14'!I19</f>
        <v>0</v>
      </c>
      <c r="H17" s="61">
        <f>'14'!J19</f>
        <v>0</v>
      </c>
      <c r="I17" s="61">
        <f>'14'!K19</f>
        <v>0</v>
      </c>
      <c r="J17" s="61">
        <f>'14'!L19</f>
        <v>0</v>
      </c>
      <c r="K17" s="61">
        <f>'14'!M19</f>
        <v>4.1399999999999997</v>
      </c>
      <c r="L17" s="61">
        <f>'14'!N19</f>
        <v>0.63480000000000003</v>
      </c>
      <c r="M17" s="61">
        <f>'14'!O19</f>
        <v>0</v>
      </c>
      <c r="N17" s="61">
        <f>'14'!P19</f>
        <v>0</v>
      </c>
      <c r="O17" s="61">
        <f>'14'!Q19</f>
        <v>0</v>
      </c>
      <c r="P17" s="61">
        <f>'14'!R19</f>
        <v>0</v>
      </c>
      <c r="Q17" s="61">
        <f>'14'!S19</f>
        <v>0</v>
      </c>
      <c r="R17" s="61">
        <f>'14'!T19</f>
        <v>0</v>
      </c>
      <c r="S17" s="61">
        <f>'14'!U19</f>
        <v>0</v>
      </c>
      <c r="T17" s="61">
        <f>'14'!V19</f>
        <v>0</v>
      </c>
      <c r="U17" s="61">
        <f>'14'!W19</f>
        <v>0</v>
      </c>
      <c r="V17" s="61">
        <f>'14'!X19</f>
        <v>0</v>
      </c>
      <c r="W17" s="61">
        <f>'14'!Y19</f>
        <v>0</v>
      </c>
      <c r="X17" s="61">
        <f>'14'!Z19</f>
        <v>0</v>
      </c>
      <c r="Y17" s="61">
        <f>'14'!AA19</f>
        <v>0</v>
      </c>
      <c r="Z17" s="61">
        <f>'14'!AB19</f>
        <v>0</v>
      </c>
      <c r="AA17" s="61">
        <f>'14'!AC19</f>
        <v>0</v>
      </c>
      <c r="AB17" s="61">
        <f>'14'!AD19</f>
        <v>0</v>
      </c>
      <c r="AC17" s="61">
        <f>'14'!AE19</f>
        <v>0</v>
      </c>
      <c r="AD17" s="61">
        <f>'14'!AF19</f>
        <v>0</v>
      </c>
      <c r="AE17" s="61">
        <f>'14'!AG19</f>
        <v>0</v>
      </c>
      <c r="AF17" s="61">
        <f>'14'!AH19</f>
        <v>0</v>
      </c>
      <c r="AG17" s="61">
        <f>'14'!AI19</f>
        <v>0</v>
      </c>
      <c r="AH17" s="61">
        <f>'14'!AJ19</f>
        <v>0</v>
      </c>
      <c r="AI17" s="61">
        <f>'14'!AK19</f>
        <v>0</v>
      </c>
      <c r="AJ17" s="61">
        <f>'14'!AL19</f>
        <v>0</v>
      </c>
      <c r="AK17" s="61">
        <f>'14'!AM19</f>
        <v>0</v>
      </c>
      <c r="AL17" s="61">
        <f>'14'!AN19</f>
        <v>8.2799999999999994</v>
      </c>
      <c r="AM17" s="61">
        <f>'14'!AO19</f>
        <v>0</v>
      </c>
      <c r="AN17" s="61">
        <f>'14'!AP19</f>
        <v>0</v>
      </c>
      <c r="AO17" s="61">
        <f>'14'!AQ19</f>
        <v>0</v>
      </c>
      <c r="AP17" s="61">
        <f>'14'!AR19</f>
        <v>0</v>
      </c>
      <c r="AQ17" s="61">
        <f>'14'!AS19</f>
        <v>20.7</v>
      </c>
      <c r="AR17" s="61">
        <f>'14'!AT19</f>
        <v>1.1868000000000001</v>
      </c>
      <c r="AS17" s="61">
        <f>'14'!AU19</f>
        <v>0</v>
      </c>
      <c r="AT17" s="61">
        <f>'14'!AV19</f>
        <v>13.8</v>
      </c>
      <c r="AU17" s="61">
        <f>'14'!AW19</f>
        <v>0</v>
      </c>
      <c r="AV17" s="61">
        <f>'14'!AX19</f>
        <v>0</v>
      </c>
      <c r="AW17" s="61">
        <f>'14'!AY19</f>
        <v>0</v>
      </c>
      <c r="AX17" s="61">
        <f>'14'!AZ19</f>
        <v>0</v>
      </c>
      <c r="AY17" s="61">
        <f>'14'!BA19</f>
        <v>0</v>
      </c>
      <c r="AZ17" s="61">
        <f>'14'!BB19</f>
        <v>0</v>
      </c>
      <c r="BA17" s="61">
        <f>'14'!BC19</f>
        <v>0</v>
      </c>
      <c r="BB17" s="61">
        <f>'14'!BD19</f>
        <v>0</v>
      </c>
      <c r="BC17" s="61">
        <f>'14'!BE19</f>
        <v>0</v>
      </c>
      <c r="BD17" s="61">
        <f>'14'!BF19</f>
        <v>0</v>
      </c>
      <c r="BE17" s="61">
        <f>'14'!BG19</f>
        <v>0</v>
      </c>
      <c r="BF17" s="61">
        <f>'14'!BH19</f>
        <v>0</v>
      </c>
      <c r="BG17" s="61">
        <f>'14'!BI19</f>
        <v>0</v>
      </c>
      <c r="BH17" s="61">
        <f>'14'!BJ19</f>
        <v>0</v>
      </c>
      <c r="BI17" s="61">
        <f>'14'!BK19</f>
        <v>0</v>
      </c>
      <c r="BJ17" s="61">
        <f>'14'!BL19</f>
        <v>0</v>
      </c>
      <c r="BK17" s="61">
        <f>'14'!BM19</f>
        <v>0</v>
      </c>
      <c r="BL17" s="61">
        <f>'14'!BN19</f>
        <v>0</v>
      </c>
      <c r="BM17" s="61">
        <f>'14'!BO19</f>
        <v>0</v>
      </c>
      <c r="BN17" s="61">
        <f>'14'!BP19</f>
        <v>0</v>
      </c>
      <c r="BO17" s="61">
        <f>'14'!BQ19</f>
        <v>0</v>
      </c>
      <c r="BP17" s="61">
        <f>'14'!BR19</f>
        <v>0</v>
      </c>
      <c r="BQ17" s="61">
        <f>'14'!BS19</f>
        <v>12.972</v>
      </c>
      <c r="BR17" s="61">
        <f>'14'!BT19</f>
        <v>0</v>
      </c>
      <c r="BS17" s="61">
        <f>'14'!BU19</f>
        <v>0</v>
      </c>
      <c r="BT17" s="61">
        <f>'14'!BV19</f>
        <v>5.9340000000000002</v>
      </c>
      <c r="BU17" s="61">
        <f>'14'!BW19</f>
        <v>0</v>
      </c>
      <c r="BV17" s="61">
        <f>'14'!BX19</f>
        <v>8.2799999999999994</v>
      </c>
      <c r="BW17" s="61">
        <f>'14'!BY19</f>
        <v>2.8151999999999999</v>
      </c>
      <c r="BX17" s="61">
        <f>'14'!BZ19</f>
        <v>138</v>
      </c>
      <c r="BY17" s="65">
        <f>'14'!C21</f>
        <v>8418</v>
      </c>
    </row>
    <row r="18" spans="1:77" ht="18.75" customHeight="1">
      <c r="A18" s="181">
        <v>44150</v>
      </c>
      <c r="B18" s="61">
        <f>'15'!D19</f>
        <v>0</v>
      </c>
      <c r="C18" s="61">
        <f>'15'!E19</f>
        <v>0</v>
      </c>
      <c r="D18" s="61">
        <f>'15'!F19</f>
        <v>0</v>
      </c>
      <c r="E18" s="61">
        <f>'15'!G19</f>
        <v>0</v>
      </c>
      <c r="F18" s="61">
        <f>'15'!H19</f>
        <v>0</v>
      </c>
      <c r="G18" s="61">
        <f>'15'!I19</f>
        <v>0</v>
      </c>
      <c r="H18" s="61">
        <f>'15'!J19</f>
        <v>0</v>
      </c>
      <c r="I18" s="61">
        <f>'15'!K19</f>
        <v>0</v>
      </c>
      <c r="J18" s="61">
        <f>'15'!L19</f>
        <v>0</v>
      </c>
      <c r="K18" s="61">
        <f>'15'!M19</f>
        <v>0</v>
      </c>
      <c r="L18" s="61">
        <f>'15'!N19</f>
        <v>0</v>
      </c>
      <c r="M18" s="61">
        <f>'15'!O19</f>
        <v>0</v>
      </c>
      <c r="N18" s="61">
        <f>'15'!P19</f>
        <v>0</v>
      </c>
      <c r="O18" s="61">
        <f>'15'!Q19</f>
        <v>0</v>
      </c>
      <c r="P18" s="61">
        <f>'15'!R19</f>
        <v>0</v>
      </c>
      <c r="Q18" s="61">
        <f>'15'!S19</f>
        <v>0</v>
      </c>
      <c r="R18" s="61">
        <f>'15'!T19</f>
        <v>0</v>
      </c>
      <c r="S18" s="61">
        <f>'15'!U19</f>
        <v>0</v>
      </c>
      <c r="T18" s="61">
        <f>'15'!V19</f>
        <v>0</v>
      </c>
      <c r="U18" s="61">
        <f>'15'!W19</f>
        <v>0</v>
      </c>
      <c r="V18" s="61">
        <f>'15'!X19</f>
        <v>0</v>
      </c>
      <c r="W18" s="61">
        <f>'15'!Y19</f>
        <v>0</v>
      </c>
      <c r="X18" s="61">
        <f>'15'!Z19</f>
        <v>0</v>
      </c>
      <c r="Y18" s="61">
        <f>'15'!AA19</f>
        <v>0</v>
      </c>
      <c r="Z18" s="61">
        <f>'15'!AB19</f>
        <v>0</v>
      </c>
      <c r="AA18" s="61">
        <f>'15'!AC19</f>
        <v>0</v>
      </c>
      <c r="AB18" s="61">
        <f>'15'!AD19</f>
        <v>0</v>
      </c>
      <c r="AC18" s="61">
        <f>'15'!AE19</f>
        <v>0</v>
      </c>
      <c r="AD18" s="61">
        <f>'15'!AF19</f>
        <v>0</v>
      </c>
      <c r="AE18" s="61">
        <f>'15'!AG19</f>
        <v>0</v>
      </c>
      <c r="AF18" s="61">
        <f>'15'!AH19</f>
        <v>0</v>
      </c>
      <c r="AG18" s="61">
        <f>'15'!AI19</f>
        <v>0</v>
      </c>
      <c r="AH18" s="61">
        <f>'15'!AJ19</f>
        <v>0</v>
      </c>
      <c r="AI18" s="61">
        <f>'15'!AK19</f>
        <v>0</v>
      </c>
      <c r="AJ18" s="61">
        <f>'15'!AL19</f>
        <v>0</v>
      </c>
      <c r="AK18" s="61">
        <f>'15'!AM19</f>
        <v>0</v>
      </c>
      <c r="AL18" s="61">
        <f>'15'!AN19</f>
        <v>0</v>
      </c>
      <c r="AM18" s="61">
        <f>'15'!AO19</f>
        <v>0</v>
      </c>
      <c r="AN18" s="61">
        <f>'15'!AP19</f>
        <v>0</v>
      </c>
      <c r="AO18" s="61">
        <f>'15'!AQ19</f>
        <v>0</v>
      </c>
      <c r="AP18" s="61">
        <f>'15'!AR19</f>
        <v>0</v>
      </c>
      <c r="AQ18" s="61">
        <f>'15'!AS19</f>
        <v>0</v>
      </c>
      <c r="AR18" s="61">
        <f>'15'!AT19</f>
        <v>0</v>
      </c>
      <c r="AS18" s="61">
        <f>'15'!AU19</f>
        <v>0</v>
      </c>
      <c r="AT18" s="61">
        <f>'15'!AV19</f>
        <v>0</v>
      </c>
      <c r="AU18" s="61">
        <f>'15'!AW19</f>
        <v>0</v>
      </c>
      <c r="AV18" s="61">
        <f>'15'!AX19</f>
        <v>0</v>
      </c>
      <c r="AW18" s="61">
        <f>'15'!AY19</f>
        <v>0</v>
      </c>
      <c r="AX18" s="61">
        <f>'15'!AZ19</f>
        <v>0</v>
      </c>
      <c r="AY18" s="61">
        <f>'15'!BA19</f>
        <v>0</v>
      </c>
      <c r="AZ18" s="61">
        <f>'15'!BB19</f>
        <v>0</v>
      </c>
      <c r="BA18" s="61">
        <f>'15'!BC19</f>
        <v>0</v>
      </c>
      <c r="BB18" s="61">
        <f>'15'!BD19</f>
        <v>0</v>
      </c>
      <c r="BC18" s="61">
        <f>'15'!BE19</f>
        <v>0</v>
      </c>
      <c r="BD18" s="61">
        <f>'15'!BF19</f>
        <v>0</v>
      </c>
      <c r="BE18" s="61">
        <f>'15'!BG19</f>
        <v>0</v>
      </c>
      <c r="BF18" s="61">
        <f>'15'!BH19</f>
        <v>0</v>
      </c>
      <c r="BG18" s="61">
        <f>'15'!BI19</f>
        <v>0</v>
      </c>
      <c r="BH18" s="61">
        <f>'15'!BJ19</f>
        <v>0</v>
      </c>
      <c r="BI18" s="61">
        <f>'15'!BK19</f>
        <v>0</v>
      </c>
      <c r="BJ18" s="61">
        <f>'15'!BL19</f>
        <v>0</v>
      </c>
      <c r="BK18" s="61">
        <f>'15'!BM19</f>
        <v>0</v>
      </c>
      <c r="BL18" s="61">
        <f>'15'!BN19</f>
        <v>0</v>
      </c>
      <c r="BM18" s="61">
        <f>'15'!BO19</f>
        <v>0</v>
      </c>
      <c r="BN18" s="61">
        <f>'15'!BP19</f>
        <v>0</v>
      </c>
      <c r="BO18" s="61">
        <f>'15'!BQ19</f>
        <v>0</v>
      </c>
      <c r="BP18" s="61">
        <f>'15'!BR19</f>
        <v>0</v>
      </c>
      <c r="BQ18" s="61">
        <f>'15'!BS19</f>
        <v>0</v>
      </c>
      <c r="BR18" s="61">
        <f>'15'!BT19</f>
        <v>0</v>
      </c>
      <c r="BS18" s="61">
        <f>'15'!BU19</f>
        <v>0</v>
      </c>
      <c r="BT18" s="61">
        <f>'15'!BV19</f>
        <v>0</v>
      </c>
      <c r="BU18" s="61">
        <f>'15'!BW19</f>
        <v>0</v>
      </c>
      <c r="BV18" s="61">
        <f>'15'!BX19</f>
        <v>0</v>
      </c>
      <c r="BW18" s="61">
        <f>'15'!BY19</f>
        <v>0</v>
      </c>
      <c r="BX18" s="61">
        <f>'15'!BZ19</f>
        <v>0</v>
      </c>
      <c r="BY18" s="65">
        <f>'15'!C21</f>
        <v>0</v>
      </c>
    </row>
    <row r="19" spans="1:77" ht="18.75" customHeight="1">
      <c r="A19" s="181">
        <v>44151</v>
      </c>
      <c r="B19" s="61">
        <f>'16'!D19</f>
        <v>0</v>
      </c>
      <c r="C19" s="61">
        <f>'16'!E19</f>
        <v>194</v>
      </c>
      <c r="D19" s="61">
        <f>'16'!F19</f>
        <v>0</v>
      </c>
      <c r="E19" s="61">
        <f>'16'!G19</f>
        <v>0</v>
      </c>
      <c r="F19" s="61">
        <f>'16'!H19</f>
        <v>0</v>
      </c>
      <c r="G19" s="61">
        <f>'16'!I19</f>
        <v>0</v>
      </c>
      <c r="H19" s="61">
        <f>'16'!J19</f>
        <v>0</v>
      </c>
      <c r="I19" s="61">
        <f>'16'!K19</f>
        <v>0</v>
      </c>
      <c r="J19" s="61">
        <f>'16'!L19</f>
        <v>0.73719999999999997</v>
      </c>
      <c r="K19" s="61">
        <f>'16'!M19</f>
        <v>0</v>
      </c>
      <c r="L19" s="61">
        <f>'16'!N19</f>
        <v>0.96609999999999996</v>
      </c>
      <c r="M19" s="61">
        <f>'16'!O19</f>
        <v>0</v>
      </c>
      <c r="N19" s="61">
        <f>'16'!P19</f>
        <v>0</v>
      </c>
      <c r="O19" s="61">
        <f>'16'!Q19</f>
        <v>0</v>
      </c>
      <c r="P19" s="61">
        <f>'16'!R19</f>
        <v>0</v>
      </c>
      <c r="Q19" s="61">
        <f>'16'!S19</f>
        <v>0</v>
      </c>
      <c r="R19" s="61">
        <f>'16'!T19</f>
        <v>0</v>
      </c>
      <c r="S19" s="61">
        <f>'16'!U19</f>
        <v>0</v>
      </c>
      <c r="T19" s="61">
        <f>'16'!V19</f>
        <v>0</v>
      </c>
      <c r="U19" s="61">
        <f>'16'!W19</f>
        <v>0</v>
      </c>
      <c r="V19" s="61">
        <f>'16'!X19</f>
        <v>0</v>
      </c>
      <c r="W19" s="61">
        <f>'16'!Y19</f>
        <v>0</v>
      </c>
      <c r="X19" s="61">
        <f>'16'!Z19</f>
        <v>0</v>
      </c>
      <c r="Y19" s="61">
        <f>'16'!AA19</f>
        <v>0</v>
      </c>
      <c r="Z19" s="61">
        <f>'16'!AB19</f>
        <v>38.799999999999997</v>
      </c>
      <c r="AA19" s="61">
        <f>'16'!AC19</f>
        <v>1.1639999999999999</v>
      </c>
      <c r="AB19" s="61">
        <f>'16'!AD19</f>
        <v>0</v>
      </c>
      <c r="AC19" s="61">
        <f>'16'!AE19</f>
        <v>0</v>
      </c>
      <c r="AD19" s="61">
        <f>'16'!AF19</f>
        <v>0</v>
      </c>
      <c r="AE19" s="61">
        <f>'16'!AG19</f>
        <v>9.6999999999999993</v>
      </c>
      <c r="AF19" s="61">
        <f>'16'!AH19</f>
        <v>0</v>
      </c>
      <c r="AG19" s="61">
        <f>'16'!AI19</f>
        <v>0</v>
      </c>
      <c r="AH19" s="61">
        <f>'16'!AJ19</f>
        <v>0</v>
      </c>
      <c r="AI19" s="61">
        <f>'16'!AK19</f>
        <v>0</v>
      </c>
      <c r="AJ19" s="61">
        <f>'16'!AL19</f>
        <v>0</v>
      </c>
      <c r="AK19" s="61">
        <f>'16'!AM19</f>
        <v>0</v>
      </c>
      <c r="AL19" s="61">
        <f>'16'!AN19</f>
        <v>0</v>
      </c>
      <c r="AM19" s="61">
        <f>'16'!AO19</f>
        <v>0</v>
      </c>
      <c r="AN19" s="61">
        <f>'16'!AP19</f>
        <v>0</v>
      </c>
      <c r="AO19" s="61">
        <f>'16'!AQ19</f>
        <v>0</v>
      </c>
      <c r="AP19" s="61">
        <f>'16'!AR19</f>
        <v>0</v>
      </c>
      <c r="AQ19" s="61">
        <f>'16'!AS19</f>
        <v>0</v>
      </c>
      <c r="AR19" s="61">
        <f>'16'!AT19</f>
        <v>0.97</v>
      </c>
      <c r="AS19" s="61">
        <f>'16'!AU19</f>
        <v>0</v>
      </c>
      <c r="AT19" s="61">
        <f>'16'!AV19</f>
        <v>0</v>
      </c>
      <c r="AU19" s="61">
        <f>'16'!AW19</f>
        <v>0</v>
      </c>
      <c r="AV19" s="61">
        <f>'16'!AX19</f>
        <v>1.552</v>
      </c>
      <c r="AW19" s="61">
        <f>'16'!AY19</f>
        <v>0</v>
      </c>
      <c r="AX19" s="61">
        <f>'16'!AZ19</f>
        <v>0</v>
      </c>
      <c r="AY19" s="61">
        <f>'16'!BA19</f>
        <v>9.6999999999999993</v>
      </c>
      <c r="AZ19" s="61">
        <f>'16'!BB19</f>
        <v>0</v>
      </c>
      <c r="BA19" s="61">
        <f>'16'!BC19</f>
        <v>0</v>
      </c>
      <c r="BB19" s="61">
        <f>'16'!BD19</f>
        <v>0</v>
      </c>
      <c r="BC19" s="61">
        <f>'16'!BE19</f>
        <v>0</v>
      </c>
      <c r="BD19" s="61">
        <f>'16'!BF19</f>
        <v>0</v>
      </c>
      <c r="BE19" s="61">
        <f>'16'!BG19</f>
        <v>0</v>
      </c>
      <c r="BF19" s="61">
        <f>'16'!BH19</f>
        <v>0</v>
      </c>
      <c r="BG19" s="61">
        <f>'16'!BI19</f>
        <v>3.88</v>
      </c>
      <c r="BH19" s="61">
        <f>'16'!BJ19</f>
        <v>6.79</v>
      </c>
      <c r="BI19" s="61">
        <f>'16'!BK19</f>
        <v>1.8624000000000001</v>
      </c>
      <c r="BJ19" s="61">
        <f>'16'!BL19</f>
        <v>1.94</v>
      </c>
      <c r="BK19" s="61">
        <f>'16'!BM19</f>
        <v>0</v>
      </c>
      <c r="BL19" s="61">
        <f>'16'!BN19</f>
        <v>0</v>
      </c>
      <c r="BM19" s="61">
        <f>'16'!BO19</f>
        <v>7.76</v>
      </c>
      <c r="BN19" s="61">
        <f>'16'!BP19</f>
        <v>0</v>
      </c>
      <c r="BO19" s="61">
        <f>'16'!BQ19</f>
        <v>0</v>
      </c>
      <c r="BP19" s="61">
        <f>'16'!BR19</f>
        <v>0</v>
      </c>
      <c r="BQ19" s="61">
        <f>'16'!BS19</f>
        <v>0</v>
      </c>
      <c r="BR19" s="61">
        <f>'16'!BT19</f>
        <v>0</v>
      </c>
      <c r="BS19" s="61">
        <f>'16'!BU19</f>
        <v>0</v>
      </c>
      <c r="BT19" s="61">
        <f>'16'!BV19</f>
        <v>0</v>
      </c>
      <c r="BU19" s="61">
        <f>'16'!BW19</f>
        <v>0</v>
      </c>
      <c r="BV19" s="61">
        <f>'16'!BX19</f>
        <v>11.64</v>
      </c>
      <c r="BW19" s="61">
        <f>'16'!BY19</f>
        <v>0</v>
      </c>
      <c r="BX19" s="61">
        <f>'16'!BZ19</f>
        <v>0</v>
      </c>
      <c r="BY19" s="65">
        <f>'16'!C21</f>
        <v>11834</v>
      </c>
    </row>
    <row r="20" spans="1:77" ht="18.75" customHeight="1">
      <c r="A20" s="181">
        <v>44152</v>
      </c>
      <c r="B20" s="61">
        <f>'17'!D18</f>
        <v>0</v>
      </c>
      <c r="C20" s="61">
        <f>'17'!E18</f>
        <v>0</v>
      </c>
      <c r="D20" s="61">
        <f>'17'!F18</f>
        <v>194</v>
      </c>
      <c r="E20" s="61">
        <f>'17'!G18</f>
        <v>194</v>
      </c>
      <c r="F20" s="61">
        <f>'17'!H18</f>
        <v>0</v>
      </c>
      <c r="G20" s="61">
        <f>'17'!I18</f>
        <v>0</v>
      </c>
      <c r="H20" s="61">
        <f>'17'!J18</f>
        <v>14.297800000000001</v>
      </c>
      <c r="I20" s="61">
        <f>'17'!K18</f>
        <v>0</v>
      </c>
      <c r="J20" s="61">
        <f>'17'!L18</f>
        <v>0.77600000000000002</v>
      </c>
      <c r="K20" s="61">
        <f>'17'!M18</f>
        <v>0</v>
      </c>
      <c r="L20" s="61">
        <f>'17'!N18</f>
        <v>0.70420000000000005</v>
      </c>
      <c r="M20" s="61">
        <f>'17'!O18</f>
        <v>0</v>
      </c>
      <c r="N20" s="61">
        <f>'17'!P18</f>
        <v>0</v>
      </c>
      <c r="O20" s="61">
        <f>'17'!Q18</f>
        <v>0</v>
      </c>
      <c r="P20" s="61">
        <f>'17'!R18</f>
        <v>0</v>
      </c>
      <c r="Q20" s="61">
        <f>'17'!S18</f>
        <v>0</v>
      </c>
      <c r="R20" s="61">
        <f>'17'!T18</f>
        <v>0</v>
      </c>
      <c r="S20" s="61">
        <f>'17'!U18</f>
        <v>0</v>
      </c>
      <c r="T20" s="61">
        <f>'17'!V18</f>
        <v>0</v>
      </c>
      <c r="U20" s="61">
        <f>'17'!W18</f>
        <v>0</v>
      </c>
      <c r="V20" s="61">
        <f>'17'!X18</f>
        <v>0</v>
      </c>
      <c r="W20" s="61">
        <f>'17'!Y18</f>
        <v>0</v>
      </c>
      <c r="X20" s="61">
        <f>'17'!Z18</f>
        <v>0</v>
      </c>
      <c r="Y20" s="61">
        <f>'17'!AA18</f>
        <v>0</v>
      </c>
      <c r="Z20" s="61">
        <f>'17'!AB18</f>
        <v>0</v>
      </c>
      <c r="AA20" s="61">
        <f>'17'!AC18</f>
        <v>0</v>
      </c>
      <c r="AB20" s="61">
        <f>'17'!AD18</f>
        <v>0</v>
      </c>
      <c r="AC20" s="61">
        <f>'17'!AE18</f>
        <v>0</v>
      </c>
      <c r="AD20" s="61">
        <f>'17'!AF18</f>
        <v>3.1427999999999998</v>
      </c>
      <c r="AE20" s="61">
        <f>'17'!AG18</f>
        <v>0</v>
      </c>
      <c r="AF20" s="61">
        <f>'17'!AH18</f>
        <v>0</v>
      </c>
      <c r="AG20" s="61">
        <f>'17'!AI18</f>
        <v>0</v>
      </c>
      <c r="AH20" s="61">
        <f>'17'!AJ18</f>
        <v>0</v>
      </c>
      <c r="AI20" s="61">
        <f>'17'!AK18</f>
        <v>0</v>
      </c>
      <c r="AJ20" s="61">
        <f>'17'!AL18</f>
        <v>0</v>
      </c>
      <c r="AK20" s="61">
        <f>'17'!AM18</f>
        <v>0</v>
      </c>
      <c r="AL20" s="61">
        <f>'17'!AN18</f>
        <v>0</v>
      </c>
      <c r="AM20" s="61">
        <f>'17'!AO18</f>
        <v>0</v>
      </c>
      <c r="AN20" s="61">
        <f>'17'!AP18</f>
        <v>0</v>
      </c>
      <c r="AO20" s="61">
        <f>'17'!AQ18</f>
        <v>0</v>
      </c>
      <c r="AP20" s="61">
        <f>'17'!AR18</f>
        <v>0</v>
      </c>
      <c r="AQ20" s="61">
        <f>'17'!AS18</f>
        <v>0</v>
      </c>
      <c r="AR20" s="61">
        <f>'17'!AT18</f>
        <v>0.97</v>
      </c>
      <c r="AS20" s="61">
        <f>'17'!AU18</f>
        <v>0</v>
      </c>
      <c r="AT20" s="61">
        <f>'17'!AV18</f>
        <v>0</v>
      </c>
      <c r="AU20" s="61">
        <f>'17'!AW18</f>
        <v>0</v>
      </c>
      <c r="AV20" s="61">
        <f>'17'!AX18</f>
        <v>1.552</v>
      </c>
      <c r="AW20" s="61">
        <f>'17'!AY18</f>
        <v>0</v>
      </c>
      <c r="AX20" s="61">
        <f>'17'!AZ18</f>
        <v>0</v>
      </c>
      <c r="AY20" s="61">
        <f>'17'!BA18</f>
        <v>10.282</v>
      </c>
      <c r="AZ20" s="61">
        <f>'17'!BB18</f>
        <v>0</v>
      </c>
      <c r="BA20" s="61">
        <f>'17'!BC18</f>
        <v>0</v>
      </c>
      <c r="BB20" s="61">
        <f>'17'!BD18</f>
        <v>0</v>
      </c>
      <c r="BC20" s="61">
        <f>'17'!BE18</f>
        <v>0</v>
      </c>
      <c r="BD20" s="61">
        <f>'17'!BF18</f>
        <v>0</v>
      </c>
      <c r="BE20" s="61">
        <f>'17'!BG18</f>
        <v>0</v>
      </c>
      <c r="BF20" s="61">
        <f>'17'!BH18</f>
        <v>0</v>
      </c>
      <c r="BG20" s="61">
        <f>'17'!BI18</f>
        <v>0</v>
      </c>
      <c r="BH20" s="61">
        <f>'17'!BJ18</f>
        <v>14.55</v>
      </c>
      <c r="BI20" s="61">
        <f>'17'!BK18</f>
        <v>1.8624000000000001</v>
      </c>
      <c r="BJ20" s="61">
        <f>'17'!BL18</f>
        <v>1.94</v>
      </c>
      <c r="BK20" s="61">
        <f>'17'!BM18</f>
        <v>0</v>
      </c>
      <c r="BL20" s="61">
        <f>'17'!BN18</f>
        <v>0</v>
      </c>
      <c r="BM20" s="61">
        <f>'17'!BO18</f>
        <v>9.6999999999999993</v>
      </c>
      <c r="BN20" s="61">
        <f>'17'!BP18</f>
        <v>0</v>
      </c>
      <c r="BO20" s="61">
        <f>'17'!BQ18</f>
        <v>0</v>
      </c>
      <c r="BP20" s="61">
        <f>'17'!BR18</f>
        <v>0</v>
      </c>
      <c r="BQ20" s="61">
        <f>'17'!BS18</f>
        <v>0</v>
      </c>
      <c r="BR20" s="61">
        <f>'17'!BT18</f>
        <v>0</v>
      </c>
      <c r="BS20" s="61">
        <f>'17'!BU18</f>
        <v>0</v>
      </c>
      <c r="BT20" s="61">
        <f>'17'!BV18</f>
        <v>9.6999999999999993</v>
      </c>
      <c r="BU20" s="61">
        <f>'17'!BW18</f>
        <v>0</v>
      </c>
      <c r="BV20" s="61">
        <f>'17'!BX18</f>
        <v>11.64</v>
      </c>
      <c r="BW20" s="61">
        <f>'17'!BY18</f>
        <v>0</v>
      </c>
      <c r="BX20" s="61">
        <f>'17'!BZ18</f>
        <v>0</v>
      </c>
      <c r="BY20" s="65">
        <f>'17'!C20</f>
        <v>11834</v>
      </c>
    </row>
    <row r="21" spans="1:77" ht="18.75" customHeight="1">
      <c r="A21" s="181">
        <v>44153</v>
      </c>
      <c r="B21" s="61">
        <f>'18'!D19</f>
        <v>0</v>
      </c>
      <c r="C21" s="61">
        <f>'18'!E19</f>
        <v>0</v>
      </c>
      <c r="D21" s="61">
        <f>'18'!F19</f>
        <v>0</v>
      </c>
      <c r="E21" s="61">
        <f>'18'!G19</f>
        <v>0</v>
      </c>
      <c r="F21" s="61">
        <f>'18'!H19</f>
        <v>0</v>
      </c>
      <c r="G21" s="61">
        <f>'18'!I19</f>
        <v>0</v>
      </c>
      <c r="H21" s="61">
        <f>'18'!J19</f>
        <v>0</v>
      </c>
      <c r="I21" s="61">
        <f>'18'!K19</f>
        <v>0</v>
      </c>
      <c r="J21" s="61">
        <f>'18'!L19</f>
        <v>0.9506</v>
      </c>
      <c r="K21" s="61">
        <f>'18'!M19</f>
        <v>0</v>
      </c>
      <c r="L21" s="61">
        <f>'18'!N19</f>
        <v>1.1834</v>
      </c>
      <c r="M21" s="61">
        <f>'18'!O19</f>
        <v>0</v>
      </c>
      <c r="N21" s="61">
        <f>'18'!P19</f>
        <v>0</v>
      </c>
      <c r="O21" s="61">
        <f>'18'!Q19</f>
        <v>0</v>
      </c>
      <c r="P21" s="61">
        <f>'18'!R19</f>
        <v>0</v>
      </c>
      <c r="Q21" s="61">
        <f>'18'!S19</f>
        <v>0</v>
      </c>
      <c r="R21" s="61">
        <f>'18'!T19</f>
        <v>0</v>
      </c>
      <c r="S21" s="61">
        <f>'18'!U19</f>
        <v>0</v>
      </c>
      <c r="T21" s="61">
        <f>'18'!V19</f>
        <v>2.91</v>
      </c>
      <c r="U21" s="61">
        <f>'18'!W19</f>
        <v>0</v>
      </c>
      <c r="V21" s="61">
        <f>'18'!X19</f>
        <v>0</v>
      </c>
      <c r="W21" s="61">
        <f>'18'!Y19</f>
        <v>0</v>
      </c>
      <c r="X21" s="61">
        <f>'18'!Z19</f>
        <v>0</v>
      </c>
      <c r="Y21" s="61">
        <f>'18'!AA19</f>
        <v>0</v>
      </c>
      <c r="Z21" s="61">
        <f>'18'!AB19</f>
        <v>38.799999999999997</v>
      </c>
      <c r="AA21" s="61">
        <f>'18'!AC19</f>
        <v>0.97</v>
      </c>
      <c r="AB21" s="61">
        <f>'18'!AD19</f>
        <v>0</v>
      </c>
      <c r="AC21" s="61">
        <f>'18'!AE19</f>
        <v>0</v>
      </c>
      <c r="AD21" s="61">
        <f>'18'!AF19</f>
        <v>0</v>
      </c>
      <c r="AE21" s="61">
        <f>'18'!AG19</f>
        <v>0</v>
      </c>
      <c r="AF21" s="61">
        <f>'18'!AH19</f>
        <v>0</v>
      </c>
      <c r="AG21" s="61">
        <f>'18'!AI19</f>
        <v>0</v>
      </c>
      <c r="AH21" s="61">
        <f>'18'!AJ19</f>
        <v>0</v>
      </c>
      <c r="AI21" s="61">
        <f>'18'!AK19</f>
        <v>0</v>
      </c>
      <c r="AJ21" s="61">
        <f>'18'!AL19</f>
        <v>15.52</v>
      </c>
      <c r="AK21" s="61">
        <f>'18'!AM19</f>
        <v>0</v>
      </c>
      <c r="AL21" s="61">
        <f>'18'!AN19</f>
        <v>0</v>
      </c>
      <c r="AM21" s="61">
        <f>'18'!AO19</f>
        <v>0</v>
      </c>
      <c r="AN21" s="61">
        <f>'18'!AP19</f>
        <v>0</v>
      </c>
      <c r="AO21" s="61">
        <f>'18'!AQ19</f>
        <v>0</v>
      </c>
      <c r="AP21" s="61">
        <f>'18'!AR19</f>
        <v>0</v>
      </c>
      <c r="AQ21" s="61">
        <f>'18'!AS19</f>
        <v>0</v>
      </c>
      <c r="AR21" s="61">
        <f>'18'!AT19</f>
        <v>0.97</v>
      </c>
      <c r="AS21" s="61">
        <f>'18'!AU19</f>
        <v>0</v>
      </c>
      <c r="AT21" s="61">
        <f>'18'!AV19</f>
        <v>0</v>
      </c>
      <c r="AU21" s="61">
        <f>'18'!AW19</f>
        <v>0</v>
      </c>
      <c r="AV21" s="61">
        <f>'18'!AX19</f>
        <v>1.746</v>
      </c>
      <c r="AW21" s="61">
        <f>'18'!AY19</f>
        <v>0</v>
      </c>
      <c r="AX21" s="61">
        <f>'18'!AZ19</f>
        <v>0</v>
      </c>
      <c r="AY21" s="61">
        <f>'18'!BA19</f>
        <v>11.446</v>
      </c>
      <c r="AZ21" s="61">
        <f>'18'!BB19</f>
        <v>0</v>
      </c>
      <c r="BA21" s="61">
        <f>'18'!BC19</f>
        <v>0</v>
      </c>
      <c r="BB21" s="61">
        <f>'18'!BD19</f>
        <v>10.282</v>
      </c>
      <c r="BC21" s="61">
        <f>'18'!BE19</f>
        <v>0</v>
      </c>
      <c r="BD21" s="61">
        <f>'18'!BF19</f>
        <v>0</v>
      </c>
      <c r="BE21" s="61">
        <f>'18'!BG19</f>
        <v>0</v>
      </c>
      <c r="BF21" s="61">
        <f>'18'!BH19</f>
        <v>0</v>
      </c>
      <c r="BG21" s="61">
        <f>'18'!BI19</f>
        <v>9.6999999999999993</v>
      </c>
      <c r="BH21" s="61">
        <f>'18'!BJ19</f>
        <v>11.64</v>
      </c>
      <c r="BI21" s="61">
        <f>'18'!BK19</f>
        <v>1.1639999999999999</v>
      </c>
      <c r="BJ21" s="61">
        <f>'18'!BL19</f>
        <v>3.88</v>
      </c>
      <c r="BK21" s="61">
        <f>'18'!BM19</f>
        <v>3.88</v>
      </c>
      <c r="BL21" s="61">
        <f>'18'!BN19</f>
        <v>0</v>
      </c>
      <c r="BM21" s="61">
        <f>'18'!BO19</f>
        <v>0</v>
      </c>
      <c r="BN21" s="61">
        <f>'18'!BP19</f>
        <v>0</v>
      </c>
      <c r="BO21" s="61">
        <f>'18'!BQ19</f>
        <v>0</v>
      </c>
      <c r="BP21" s="61">
        <f>'18'!BR19</f>
        <v>0</v>
      </c>
      <c r="BQ21" s="61">
        <f>'18'!BS19</f>
        <v>0</v>
      </c>
      <c r="BR21" s="61">
        <f>'18'!BT19</f>
        <v>0</v>
      </c>
      <c r="BS21" s="61">
        <f>'18'!BU19</f>
        <v>0</v>
      </c>
      <c r="BT21" s="61">
        <f>'18'!BV19</f>
        <v>0</v>
      </c>
      <c r="BU21" s="61">
        <f>'18'!BW19</f>
        <v>0</v>
      </c>
      <c r="BV21" s="61">
        <f>'18'!BX19</f>
        <v>11.64</v>
      </c>
      <c r="BW21" s="61">
        <f>'18'!BY19</f>
        <v>0</v>
      </c>
      <c r="BX21" s="61">
        <f>'18'!BZ19</f>
        <v>0</v>
      </c>
      <c r="BY21" s="65">
        <f>'18'!C21</f>
        <v>11834</v>
      </c>
    </row>
    <row r="22" spans="1:77" ht="18.75" customHeight="1">
      <c r="A22" s="181">
        <v>44154</v>
      </c>
      <c r="B22" s="61">
        <f>'19'!D19</f>
        <v>0</v>
      </c>
      <c r="C22" s="61">
        <f>'19'!E19</f>
        <v>0</v>
      </c>
      <c r="D22" s="61">
        <f>'19'!F19</f>
        <v>0</v>
      </c>
      <c r="E22" s="61">
        <f>'19'!G19</f>
        <v>0</v>
      </c>
      <c r="F22" s="61">
        <f>'19'!H19</f>
        <v>0</v>
      </c>
      <c r="G22" s="61">
        <f>'19'!I19</f>
        <v>0</v>
      </c>
      <c r="H22" s="61">
        <f>'19'!J19</f>
        <v>0</v>
      </c>
      <c r="I22" s="61">
        <f>'19'!K19</f>
        <v>0</v>
      </c>
      <c r="J22" s="61">
        <f>'19'!L19</f>
        <v>2.2892000000000001</v>
      </c>
      <c r="K22" s="61">
        <f>'19'!M19</f>
        <v>0.67900000000000005</v>
      </c>
      <c r="L22" s="61">
        <f>'19'!N19</f>
        <v>1.0669999999999999</v>
      </c>
      <c r="M22" s="61">
        <f>'19'!O19</f>
        <v>2.5219999999999998</v>
      </c>
      <c r="N22" s="61">
        <f>'19'!P19</f>
        <v>0</v>
      </c>
      <c r="O22" s="61">
        <f>'19'!Q19</f>
        <v>0</v>
      </c>
      <c r="P22" s="61">
        <f>'19'!R19</f>
        <v>0</v>
      </c>
      <c r="Q22" s="61">
        <f>'19'!S19</f>
        <v>194</v>
      </c>
      <c r="R22" s="61">
        <f>'19'!T19</f>
        <v>0</v>
      </c>
      <c r="S22" s="61">
        <f>'19'!U19</f>
        <v>0</v>
      </c>
      <c r="T22" s="61">
        <f>'19'!V19</f>
        <v>0</v>
      </c>
      <c r="U22" s="61">
        <f>'19'!W19</f>
        <v>0</v>
      </c>
      <c r="V22" s="61">
        <f>'19'!X19</f>
        <v>1.94</v>
      </c>
      <c r="W22" s="61">
        <f>'19'!Y19</f>
        <v>0</v>
      </c>
      <c r="X22" s="61">
        <f>'19'!Z19</f>
        <v>0</v>
      </c>
      <c r="Y22" s="61">
        <f>'19'!AA19</f>
        <v>0</v>
      </c>
      <c r="Z22" s="61">
        <f>'19'!AB19</f>
        <v>0</v>
      </c>
      <c r="AA22" s="61">
        <f>'19'!AC19</f>
        <v>1.552</v>
      </c>
      <c r="AB22" s="61">
        <f>'19'!AD19</f>
        <v>0</v>
      </c>
      <c r="AC22" s="61">
        <f>'19'!AE19</f>
        <v>0</v>
      </c>
      <c r="AD22" s="61">
        <f>'19'!AF19</f>
        <v>0</v>
      </c>
      <c r="AE22" s="61">
        <f>'19'!AG19</f>
        <v>0</v>
      </c>
      <c r="AF22" s="61">
        <f>'19'!AH19</f>
        <v>0</v>
      </c>
      <c r="AG22" s="61">
        <f>'19'!AI19</f>
        <v>0</v>
      </c>
      <c r="AH22" s="61">
        <f>'19'!AJ19</f>
        <v>0</v>
      </c>
      <c r="AI22" s="61">
        <f>'19'!AK19</f>
        <v>0.97</v>
      </c>
      <c r="AJ22" s="61">
        <f>'19'!AL19</f>
        <v>0</v>
      </c>
      <c r="AK22" s="61">
        <f>'19'!AM19</f>
        <v>0</v>
      </c>
      <c r="AL22" s="61">
        <f>'19'!AN19</f>
        <v>9.5060000000000002</v>
      </c>
      <c r="AM22" s="61">
        <f>'19'!AO19</f>
        <v>0</v>
      </c>
      <c r="AN22" s="61">
        <f>'19'!AP19</f>
        <v>0</v>
      </c>
      <c r="AO22" s="61">
        <f>'19'!AQ19</f>
        <v>0</v>
      </c>
      <c r="AP22" s="61">
        <f>'19'!AR19</f>
        <v>0</v>
      </c>
      <c r="AQ22" s="61">
        <f>'19'!AS19</f>
        <v>0</v>
      </c>
      <c r="AR22" s="61">
        <f>'19'!AT19</f>
        <v>0</v>
      </c>
      <c r="AS22" s="61">
        <f>'19'!AU19</f>
        <v>0</v>
      </c>
      <c r="AT22" s="61">
        <f>'19'!AV19</f>
        <v>0</v>
      </c>
      <c r="AU22" s="61">
        <f>'19'!AW19</f>
        <v>0</v>
      </c>
      <c r="AV22" s="61">
        <f>'19'!AX19</f>
        <v>1.3580000000000001</v>
      </c>
      <c r="AW22" s="61">
        <f>'19'!AY19</f>
        <v>0</v>
      </c>
      <c r="AX22" s="61">
        <f>'19'!AZ19</f>
        <v>0</v>
      </c>
      <c r="AY22" s="61">
        <f>'19'!BA19</f>
        <v>22.504000000000001</v>
      </c>
      <c r="AZ22" s="61">
        <f>'19'!BB19</f>
        <v>0</v>
      </c>
      <c r="BA22" s="61">
        <f>'19'!BC19</f>
        <v>0</v>
      </c>
      <c r="BB22" s="61">
        <f>'19'!BD19</f>
        <v>0</v>
      </c>
      <c r="BC22" s="61">
        <f>'19'!BE19</f>
        <v>0</v>
      </c>
      <c r="BD22" s="61">
        <f>'19'!BF19</f>
        <v>0</v>
      </c>
      <c r="BE22" s="61">
        <f>'19'!BG19</f>
        <v>0</v>
      </c>
      <c r="BF22" s="61">
        <f>'19'!BH19</f>
        <v>0</v>
      </c>
      <c r="BG22" s="61">
        <f>'19'!BI19</f>
        <v>0</v>
      </c>
      <c r="BH22" s="61">
        <f>'19'!BJ19</f>
        <v>7.76</v>
      </c>
      <c r="BI22" s="61">
        <f>'19'!BK19</f>
        <v>2.91</v>
      </c>
      <c r="BJ22" s="61">
        <f>'19'!BL19</f>
        <v>13.58</v>
      </c>
      <c r="BK22" s="61">
        <f>'19'!BM19</f>
        <v>0</v>
      </c>
      <c r="BL22" s="61">
        <f>'19'!BN19</f>
        <v>0</v>
      </c>
      <c r="BM22" s="61">
        <f>'19'!BO19</f>
        <v>0</v>
      </c>
      <c r="BN22" s="61">
        <f>'19'!BP19</f>
        <v>0</v>
      </c>
      <c r="BO22" s="61">
        <f>'19'!BQ19</f>
        <v>0</v>
      </c>
      <c r="BP22" s="61">
        <f>'19'!BR19</f>
        <v>19.399999999999999</v>
      </c>
      <c r="BQ22" s="61">
        <f>'19'!BS19</f>
        <v>0</v>
      </c>
      <c r="BR22" s="61">
        <f>'19'!BT19</f>
        <v>0</v>
      </c>
      <c r="BS22" s="61">
        <f>'19'!BU19</f>
        <v>0</v>
      </c>
      <c r="BT22" s="61">
        <f>'19'!BV19</f>
        <v>3.88</v>
      </c>
      <c r="BU22" s="61">
        <f>'19'!BW19</f>
        <v>0</v>
      </c>
      <c r="BV22" s="61">
        <f>'19'!BX19</f>
        <v>11.64</v>
      </c>
      <c r="BW22" s="61">
        <f>'19'!BY19</f>
        <v>0</v>
      </c>
      <c r="BX22" s="61">
        <f>'19'!BZ19</f>
        <v>0</v>
      </c>
      <c r="BY22" s="65">
        <f>'19'!C21</f>
        <v>11834</v>
      </c>
    </row>
    <row r="23" spans="1:77" ht="18.75" customHeight="1">
      <c r="A23" s="181">
        <v>44155</v>
      </c>
      <c r="B23" s="61" t="e">
        <f>#REF!</f>
        <v>#REF!</v>
      </c>
      <c r="C23" s="61" t="e">
        <f>#REF!</f>
        <v>#REF!</v>
      </c>
      <c r="D23" s="61" t="e">
        <f>#REF!</f>
        <v>#REF!</v>
      </c>
      <c r="E23" s="61" t="e">
        <f>#REF!</f>
        <v>#REF!</v>
      </c>
      <c r="F23" s="61" t="e">
        <f>#REF!</f>
        <v>#REF!</v>
      </c>
      <c r="G23" s="61" t="e">
        <f>#REF!</f>
        <v>#REF!</v>
      </c>
      <c r="H23" s="61" t="e">
        <f>#REF!</f>
        <v>#REF!</v>
      </c>
      <c r="I23" s="61" t="e">
        <f>#REF!</f>
        <v>#REF!</v>
      </c>
      <c r="J23" s="61" t="e">
        <f>#REF!</f>
        <v>#REF!</v>
      </c>
      <c r="K23" s="61" t="e">
        <f>#REF!</f>
        <v>#REF!</v>
      </c>
      <c r="L23" s="61" t="e">
        <f>#REF!</f>
        <v>#REF!</v>
      </c>
      <c r="M23" s="61" t="e">
        <f>#REF!</f>
        <v>#REF!</v>
      </c>
      <c r="N23" s="61" t="e">
        <f>#REF!</f>
        <v>#REF!</v>
      </c>
      <c r="O23" s="61" t="e">
        <f>#REF!</f>
        <v>#REF!</v>
      </c>
      <c r="P23" s="61" t="e">
        <f>#REF!</f>
        <v>#REF!</v>
      </c>
      <c r="Q23" s="61" t="e">
        <f>#REF!</f>
        <v>#REF!</v>
      </c>
      <c r="R23" s="61" t="e">
        <f>#REF!</f>
        <v>#REF!</v>
      </c>
      <c r="S23" s="61" t="e">
        <f>#REF!</f>
        <v>#REF!</v>
      </c>
      <c r="T23" s="61" t="e">
        <f>#REF!</f>
        <v>#REF!</v>
      </c>
      <c r="U23" s="61" t="e">
        <f>#REF!</f>
        <v>#REF!</v>
      </c>
      <c r="V23" s="61" t="e">
        <f>#REF!</f>
        <v>#REF!</v>
      </c>
      <c r="W23" s="61" t="e">
        <f>#REF!</f>
        <v>#REF!</v>
      </c>
      <c r="X23" s="61" t="e">
        <f>#REF!</f>
        <v>#REF!</v>
      </c>
      <c r="Y23" s="61" t="e">
        <f>#REF!</f>
        <v>#REF!</v>
      </c>
      <c r="Z23" s="61" t="e">
        <f>#REF!</f>
        <v>#REF!</v>
      </c>
      <c r="AA23" s="61" t="e">
        <f>#REF!</f>
        <v>#REF!</v>
      </c>
      <c r="AB23" s="61" t="e">
        <f>#REF!</f>
        <v>#REF!</v>
      </c>
      <c r="AC23" s="61" t="e">
        <f>#REF!</f>
        <v>#REF!</v>
      </c>
      <c r="AD23" s="61" t="e">
        <f>#REF!</f>
        <v>#REF!</v>
      </c>
      <c r="AE23" s="61" t="e">
        <f>#REF!</f>
        <v>#REF!</v>
      </c>
      <c r="AF23" s="61" t="e">
        <f>#REF!</f>
        <v>#REF!</v>
      </c>
      <c r="AG23" s="61" t="e">
        <f>#REF!</f>
        <v>#REF!</v>
      </c>
      <c r="AH23" s="61" t="e">
        <f>#REF!</f>
        <v>#REF!</v>
      </c>
      <c r="AI23" s="61" t="e">
        <f>#REF!</f>
        <v>#REF!</v>
      </c>
      <c r="AJ23" s="61" t="e">
        <f>#REF!</f>
        <v>#REF!</v>
      </c>
      <c r="AK23" s="61" t="e">
        <f>#REF!</f>
        <v>#REF!</v>
      </c>
      <c r="AL23" s="61" t="e">
        <f>#REF!</f>
        <v>#REF!</v>
      </c>
      <c r="AM23" s="61" t="e">
        <f>#REF!</f>
        <v>#REF!</v>
      </c>
      <c r="AN23" s="61" t="e">
        <f>#REF!</f>
        <v>#REF!</v>
      </c>
      <c r="AO23" s="61" t="e">
        <f>#REF!</f>
        <v>#REF!</v>
      </c>
      <c r="AP23" s="61" t="e">
        <f>#REF!</f>
        <v>#REF!</v>
      </c>
      <c r="AQ23" s="61" t="e">
        <f>#REF!</f>
        <v>#REF!</v>
      </c>
      <c r="AR23" s="61" t="e">
        <f>#REF!</f>
        <v>#REF!</v>
      </c>
      <c r="AS23" s="61" t="e">
        <f>#REF!</f>
        <v>#REF!</v>
      </c>
      <c r="AT23" s="61" t="e">
        <f>#REF!</f>
        <v>#REF!</v>
      </c>
      <c r="AU23" s="61" t="e">
        <f>#REF!</f>
        <v>#REF!</v>
      </c>
      <c r="AV23" s="61" t="e">
        <f>#REF!</f>
        <v>#REF!</v>
      </c>
      <c r="AW23" s="61" t="e">
        <f>#REF!</f>
        <v>#REF!</v>
      </c>
      <c r="AX23" s="61" t="e">
        <f>#REF!</f>
        <v>#REF!</v>
      </c>
      <c r="AY23" s="61" t="e">
        <f>#REF!</f>
        <v>#REF!</v>
      </c>
      <c r="AZ23" s="61" t="e">
        <f>#REF!</f>
        <v>#REF!</v>
      </c>
      <c r="BA23" s="61" t="e">
        <f>#REF!</f>
        <v>#REF!</v>
      </c>
      <c r="BB23" s="61" t="e">
        <f>#REF!</f>
        <v>#REF!</v>
      </c>
      <c r="BC23" s="61" t="e">
        <f>#REF!</f>
        <v>#REF!</v>
      </c>
      <c r="BD23" s="61" t="e">
        <f>#REF!</f>
        <v>#REF!</v>
      </c>
      <c r="BE23" s="61" t="e">
        <f>#REF!</f>
        <v>#REF!</v>
      </c>
      <c r="BF23" s="61" t="e">
        <f>#REF!</f>
        <v>#REF!</v>
      </c>
      <c r="BG23" s="61" t="e">
        <f>#REF!</f>
        <v>#REF!</v>
      </c>
      <c r="BH23" s="61" t="e">
        <f>#REF!</f>
        <v>#REF!</v>
      </c>
      <c r="BI23" s="61" t="e">
        <f>#REF!</f>
        <v>#REF!</v>
      </c>
      <c r="BJ23" s="61" t="e">
        <f>#REF!</f>
        <v>#REF!</v>
      </c>
      <c r="BK23" s="61" t="e">
        <f>#REF!</f>
        <v>#REF!</v>
      </c>
      <c r="BL23" s="61" t="e">
        <f>#REF!</f>
        <v>#REF!</v>
      </c>
      <c r="BM23" s="61" t="e">
        <f>#REF!</f>
        <v>#REF!</v>
      </c>
      <c r="BN23" s="61" t="e">
        <f>#REF!</f>
        <v>#REF!</v>
      </c>
      <c r="BO23" s="61" t="e">
        <f>#REF!</f>
        <v>#REF!</v>
      </c>
      <c r="BP23" s="61" t="e">
        <f>#REF!</f>
        <v>#REF!</v>
      </c>
      <c r="BQ23" s="61" t="e">
        <f>#REF!</f>
        <v>#REF!</v>
      </c>
      <c r="BR23" s="61" t="e">
        <f>#REF!</f>
        <v>#REF!</v>
      </c>
      <c r="BS23" s="61" t="e">
        <f>#REF!</f>
        <v>#REF!</v>
      </c>
      <c r="BT23" s="61" t="e">
        <f>#REF!</f>
        <v>#REF!</v>
      </c>
      <c r="BU23" s="61" t="e">
        <f>#REF!</f>
        <v>#REF!</v>
      </c>
      <c r="BV23" s="61" t="e">
        <f>#REF!</f>
        <v>#REF!</v>
      </c>
      <c r="BW23" s="61" t="e">
        <f>#REF!</f>
        <v>#REF!</v>
      </c>
      <c r="BX23" s="61" t="e">
        <f>#REF!</f>
        <v>#REF!</v>
      </c>
      <c r="BY23" s="65" t="e">
        <f>#REF!</f>
        <v>#REF!</v>
      </c>
    </row>
    <row r="24" spans="1:77" ht="18.75" customHeight="1">
      <c r="A24" s="181">
        <v>44156</v>
      </c>
      <c r="B24" s="61" t="e">
        <f>#REF!</f>
        <v>#REF!</v>
      </c>
      <c r="C24" s="61" t="e">
        <f>#REF!</f>
        <v>#REF!</v>
      </c>
      <c r="D24" s="61" t="e">
        <f>#REF!</f>
        <v>#REF!</v>
      </c>
      <c r="E24" s="61" t="e">
        <f>#REF!</f>
        <v>#REF!</v>
      </c>
      <c r="F24" s="61" t="e">
        <f>#REF!</f>
        <v>#REF!</v>
      </c>
      <c r="G24" s="61" t="e">
        <f>#REF!</f>
        <v>#REF!</v>
      </c>
      <c r="H24" s="61" t="e">
        <f>#REF!</f>
        <v>#REF!</v>
      </c>
      <c r="I24" s="61" t="e">
        <f>#REF!</f>
        <v>#REF!</v>
      </c>
      <c r="J24" s="61" t="e">
        <f>#REF!</f>
        <v>#REF!</v>
      </c>
      <c r="K24" s="61" t="e">
        <f>#REF!</f>
        <v>#REF!</v>
      </c>
      <c r="L24" s="61" t="e">
        <f>#REF!</f>
        <v>#REF!</v>
      </c>
      <c r="M24" s="61" t="e">
        <f>#REF!</f>
        <v>#REF!</v>
      </c>
      <c r="N24" s="61" t="e">
        <f>#REF!</f>
        <v>#REF!</v>
      </c>
      <c r="O24" s="61" t="e">
        <f>#REF!</f>
        <v>#REF!</v>
      </c>
      <c r="P24" s="61" t="e">
        <f>#REF!</f>
        <v>#REF!</v>
      </c>
      <c r="Q24" s="61" t="e">
        <f>#REF!</f>
        <v>#REF!</v>
      </c>
      <c r="R24" s="61" t="e">
        <f>#REF!</f>
        <v>#REF!</v>
      </c>
      <c r="S24" s="61" t="e">
        <f>#REF!</f>
        <v>#REF!</v>
      </c>
      <c r="T24" s="61" t="e">
        <f>#REF!</f>
        <v>#REF!</v>
      </c>
      <c r="U24" s="61" t="e">
        <f>#REF!</f>
        <v>#REF!</v>
      </c>
      <c r="V24" s="61" t="e">
        <f>#REF!</f>
        <v>#REF!</v>
      </c>
      <c r="W24" s="61" t="e">
        <f>#REF!</f>
        <v>#REF!</v>
      </c>
      <c r="X24" s="61" t="e">
        <f>#REF!</f>
        <v>#REF!</v>
      </c>
      <c r="Y24" s="61" t="e">
        <f>#REF!</f>
        <v>#REF!</v>
      </c>
      <c r="Z24" s="61" t="e">
        <f>#REF!</f>
        <v>#REF!</v>
      </c>
      <c r="AA24" s="61" t="e">
        <f>#REF!</f>
        <v>#REF!</v>
      </c>
      <c r="AB24" s="61" t="e">
        <f>#REF!</f>
        <v>#REF!</v>
      </c>
      <c r="AC24" s="61" t="e">
        <f>#REF!</f>
        <v>#REF!</v>
      </c>
      <c r="AD24" s="61" t="e">
        <f>#REF!</f>
        <v>#REF!</v>
      </c>
      <c r="AE24" s="61" t="e">
        <f>#REF!</f>
        <v>#REF!</v>
      </c>
      <c r="AF24" s="61" t="e">
        <f>#REF!</f>
        <v>#REF!</v>
      </c>
      <c r="AG24" s="61" t="e">
        <f>#REF!</f>
        <v>#REF!</v>
      </c>
      <c r="AH24" s="61" t="e">
        <f>#REF!</f>
        <v>#REF!</v>
      </c>
      <c r="AI24" s="61" t="e">
        <f>#REF!</f>
        <v>#REF!</v>
      </c>
      <c r="AJ24" s="61" t="e">
        <f>#REF!</f>
        <v>#REF!</v>
      </c>
      <c r="AK24" s="61" t="e">
        <f>#REF!</f>
        <v>#REF!</v>
      </c>
      <c r="AL24" s="61" t="e">
        <f>#REF!</f>
        <v>#REF!</v>
      </c>
      <c r="AM24" s="61" t="e">
        <f>#REF!</f>
        <v>#REF!</v>
      </c>
      <c r="AN24" s="61" t="e">
        <f>#REF!</f>
        <v>#REF!</v>
      </c>
      <c r="AO24" s="61" t="e">
        <f>#REF!</f>
        <v>#REF!</v>
      </c>
      <c r="AP24" s="61" t="e">
        <f>#REF!</f>
        <v>#REF!</v>
      </c>
      <c r="AQ24" s="61" t="e">
        <f>#REF!</f>
        <v>#REF!</v>
      </c>
      <c r="AR24" s="61" t="e">
        <f>#REF!</f>
        <v>#REF!</v>
      </c>
      <c r="AS24" s="61" t="e">
        <f>#REF!</f>
        <v>#REF!</v>
      </c>
      <c r="AT24" s="61" t="e">
        <f>#REF!</f>
        <v>#REF!</v>
      </c>
      <c r="AU24" s="61" t="e">
        <f>#REF!</f>
        <v>#REF!</v>
      </c>
      <c r="AV24" s="61" t="e">
        <f>#REF!</f>
        <v>#REF!</v>
      </c>
      <c r="AW24" s="61" t="e">
        <f>#REF!</f>
        <v>#REF!</v>
      </c>
      <c r="AX24" s="61" t="e">
        <f>#REF!</f>
        <v>#REF!</v>
      </c>
      <c r="AY24" s="61" t="e">
        <f>#REF!</f>
        <v>#REF!</v>
      </c>
      <c r="AZ24" s="61" t="e">
        <f>#REF!</f>
        <v>#REF!</v>
      </c>
      <c r="BA24" s="61" t="e">
        <f>#REF!</f>
        <v>#REF!</v>
      </c>
      <c r="BB24" s="61" t="e">
        <f>#REF!</f>
        <v>#REF!</v>
      </c>
      <c r="BC24" s="61" t="e">
        <f>#REF!</f>
        <v>#REF!</v>
      </c>
      <c r="BD24" s="61" t="e">
        <f>#REF!</f>
        <v>#REF!</v>
      </c>
      <c r="BE24" s="61" t="e">
        <f>#REF!</f>
        <v>#REF!</v>
      </c>
      <c r="BF24" s="61" t="e">
        <f>#REF!</f>
        <v>#REF!</v>
      </c>
      <c r="BG24" s="61" t="e">
        <f>#REF!</f>
        <v>#REF!</v>
      </c>
      <c r="BH24" s="61" t="e">
        <f>#REF!</f>
        <v>#REF!</v>
      </c>
      <c r="BI24" s="61" t="e">
        <f>#REF!</f>
        <v>#REF!</v>
      </c>
      <c r="BJ24" s="61" t="e">
        <f>#REF!</f>
        <v>#REF!</v>
      </c>
      <c r="BK24" s="61" t="e">
        <f>#REF!</f>
        <v>#REF!</v>
      </c>
      <c r="BL24" s="61" t="e">
        <f>#REF!</f>
        <v>#REF!</v>
      </c>
      <c r="BM24" s="61" t="e">
        <f>#REF!</f>
        <v>#REF!</v>
      </c>
      <c r="BN24" s="61" t="e">
        <f>#REF!</f>
        <v>#REF!</v>
      </c>
      <c r="BO24" s="61" t="e">
        <f>#REF!</f>
        <v>#REF!</v>
      </c>
      <c r="BP24" s="61" t="e">
        <f>#REF!</f>
        <v>#REF!</v>
      </c>
      <c r="BQ24" s="61" t="e">
        <f>#REF!</f>
        <v>#REF!</v>
      </c>
      <c r="BR24" s="61" t="e">
        <f>#REF!</f>
        <v>#REF!</v>
      </c>
      <c r="BS24" s="61" t="e">
        <f>#REF!</f>
        <v>#REF!</v>
      </c>
      <c r="BT24" s="61" t="e">
        <f>#REF!</f>
        <v>#REF!</v>
      </c>
      <c r="BU24" s="61" t="e">
        <f>#REF!</f>
        <v>#REF!</v>
      </c>
      <c r="BV24" s="61" t="e">
        <f>#REF!</f>
        <v>#REF!</v>
      </c>
      <c r="BW24" s="61" t="e">
        <f>#REF!</f>
        <v>#REF!</v>
      </c>
      <c r="BX24" s="61" t="e">
        <f>#REF!</f>
        <v>#REF!</v>
      </c>
      <c r="BY24" s="65" t="e">
        <f>#REF!</f>
        <v>#REF!</v>
      </c>
    </row>
    <row r="25" spans="1:77" ht="18.75" customHeight="1">
      <c r="A25" s="181">
        <v>44157</v>
      </c>
      <c r="B25" s="61">
        <f>'22'!D19</f>
        <v>0</v>
      </c>
      <c r="C25" s="61">
        <f>'22'!E19</f>
        <v>0</v>
      </c>
      <c r="D25" s="61">
        <f>'22'!F19</f>
        <v>0</v>
      </c>
      <c r="E25" s="61">
        <f>'22'!G19</f>
        <v>0</v>
      </c>
      <c r="F25" s="61">
        <f>'22'!H19</f>
        <v>0</v>
      </c>
      <c r="G25" s="61">
        <f>'22'!I19</f>
        <v>0</v>
      </c>
      <c r="H25" s="61">
        <f>'22'!J19</f>
        <v>0</v>
      </c>
      <c r="I25" s="61">
        <f>'22'!K19</f>
        <v>0</v>
      </c>
      <c r="J25" s="61">
        <f>'22'!L19</f>
        <v>0</v>
      </c>
      <c r="K25" s="61">
        <f>'22'!M19</f>
        <v>0</v>
      </c>
      <c r="L25" s="61">
        <f>'22'!N19</f>
        <v>0</v>
      </c>
      <c r="M25" s="61">
        <f>'22'!O19</f>
        <v>0</v>
      </c>
      <c r="N25" s="61">
        <f>'22'!P19</f>
        <v>0</v>
      </c>
      <c r="O25" s="61">
        <f>'22'!Q19</f>
        <v>0</v>
      </c>
      <c r="P25" s="61">
        <f>'22'!R19</f>
        <v>0</v>
      </c>
      <c r="Q25" s="61">
        <f>'22'!S19</f>
        <v>0</v>
      </c>
      <c r="R25" s="61">
        <f>'22'!T19</f>
        <v>0</v>
      </c>
      <c r="S25" s="61">
        <f>'22'!U19</f>
        <v>0</v>
      </c>
      <c r="T25" s="61">
        <f>'22'!V19</f>
        <v>0</v>
      </c>
      <c r="U25" s="61">
        <f>'22'!W19</f>
        <v>0</v>
      </c>
      <c r="V25" s="61">
        <f>'22'!X19</f>
        <v>0</v>
      </c>
      <c r="W25" s="61">
        <f>'22'!Y19</f>
        <v>0</v>
      </c>
      <c r="X25" s="61">
        <f>'22'!Z19</f>
        <v>0</v>
      </c>
      <c r="Y25" s="61">
        <f>'22'!AA19</f>
        <v>0</v>
      </c>
      <c r="Z25" s="61">
        <f>'22'!AB19</f>
        <v>0</v>
      </c>
      <c r="AA25" s="61">
        <f>'22'!AC19</f>
        <v>0</v>
      </c>
      <c r="AB25" s="61">
        <f>'22'!AD19</f>
        <v>0</v>
      </c>
      <c r="AC25" s="61">
        <f>'22'!AE19</f>
        <v>0</v>
      </c>
      <c r="AD25" s="61">
        <f>'22'!AF19</f>
        <v>0</v>
      </c>
      <c r="AE25" s="61">
        <f>'22'!AG19</f>
        <v>0</v>
      </c>
      <c r="AF25" s="61">
        <f>'22'!AH19</f>
        <v>0</v>
      </c>
      <c r="AG25" s="61">
        <f>'22'!AI19</f>
        <v>0</v>
      </c>
      <c r="AH25" s="61">
        <f>'22'!AJ19</f>
        <v>0</v>
      </c>
      <c r="AI25" s="61">
        <f>'22'!AK19</f>
        <v>0</v>
      </c>
      <c r="AJ25" s="61">
        <f>'22'!AL19</f>
        <v>0</v>
      </c>
      <c r="AK25" s="61">
        <f>'22'!AM19</f>
        <v>0</v>
      </c>
      <c r="AL25" s="61">
        <f>'22'!AN19</f>
        <v>0</v>
      </c>
      <c r="AM25" s="61">
        <f>'22'!AO19</f>
        <v>0</v>
      </c>
      <c r="AN25" s="61">
        <f>'22'!AP19</f>
        <v>0</v>
      </c>
      <c r="AO25" s="61">
        <f>'22'!AQ19</f>
        <v>0</v>
      </c>
      <c r="AP25" s="61">
        <f>'22'!AR19</f>
        <v>0</v>
      </c>
      <c r="AQ25" s="61">
        <f>'22'!AS19</f>
        <v>0</v>
      </c>
      <c r="AR25" s="61">
        <f>'22'!AT19</f>
        <v>0</v>
      </c>
      <c r="AS25" s="61">
        <f>'22'!AU19</f>
        <v>0</v>
      </c>
      <c r="AT25" s="61">
        <f>'22'!AV19</f>
        <v>0</v>
      </c>
      <c r="AU25" s="61">
        <f>'22'!AW19</f>
        <v>0</v>
      </c>
      <c r="AV25" s="61">
        <f>'22'!AX19</f>
        <v>0</v>
      </c>
      <c r="AW25" s="61">
        <f>'22'!AY19</f>
        <v>0</v>
      </c>
      <c r="AX25" s="61">
        <f>'22'!AZ19</f>
        <v>0</v>
      </c>
      <c r="AY25" s="61">
        <f>'22'!BA19</f>
        <v>0</v>
      </c>
      <c r="AZ25" s="61">
        <f>'22'!BB19</f>
        <v>0</v>
      </c>
      <c r="BA25" s="61">
        <f>'22'!BC19</f>
        <v>0</v>
      </c>
      <c r="BB25" s="61">
        <f>'22'!BD19</f>
        <v>0</v>
      </c>
      <c r="BC25" s="61">
        <f>'22'!BE19</f>
        <v>0</v>
      </c>
      <c r="BD25" s="61">
        <f>'22'!BF19</f>
        <v>0</v>
      </c>
      <c r="BE25" s="61">
        <f>'22'!BG19</f>
        <v>0</v>
      </c>
      <c r="BF25" s="61">
        <f>'22'!BH19</f>
        <v>0</v>
      </c>
      <c r="BG25" s="61">
        <f>'22'!BI19</f>
        <v>0</v>
      </c>
      <c r="BH25" s="61">
        <f>'22'!BJ19</f>
        <v>0</v>
      </c>
      <c r="BI25" s="61">
        <f>'22'!BK19</f>
        <v>0</v>
      </c>
      <c r="BJ25" s="61">
        <f>'22'!BL19</f>
        <v>0</v>
      </c>
      <c r="BK25" s="61">
        <f>'22'!BM19</f>
        <v>0</v>
      </c>
      <c r="BL25" s="61">
        <f>'22'!BN19</f>
        <v>0</v>
      </c>
      <c r="BM25" s="61">
        <f>'22'!BO19</f>
        <v>0</v>
      </c>
      <c r="BN25" s="61">
        <f>'22'!BP19</f>
        <v>0</v>
      </c>
      <c r="BO25" s="61">
        <f>'22'!BQ19</f>
        <v>0</v>
      </c>
      <c r="BP25" s="61">
        <f>'22'!BR19</f>
        <v>0</v>
      </c>
      <c r="BQ25" s="61">
        <f>'22'!BS19</f>
        <v>0</v>
      </c>
      <c r="BR25" s="61">
        <f>'22'!BT19</f>
        <v>0</v>
      </c>
      <c r="BS25" s="61">
        <f>'22'!BU19</f>
        <v>0</v>
      </c>
      <c r="BT25" s="61">
        <f>'22'!BV19</f>
        <v>0</v>
      </c>
      <c r="BU25" s="61">
        <f>'22'!BW19</f>
        <v>0</v>
      </c>
      <c r="BV25" s="61">
        <f>'22'!BX19</f>
        <v>0</v>
      </c>
      <c r="BW25" s="61">
        <f>'22'!BY19</f>
        <v>0</v>
      </c>
      <c r="BX25" s="61">
        <f>'22'!BZ19</f>
        <v>0</v>
      </c>
      <c r="BY25" s="65">
        <f>'22'!C21</f>
        <v>0</v>
      </c>
    </row>
    <row r="26" spans="1:77" ht="18.75" customHeight="1">
      <c r="A26" s="181">
        <v>44158</v>
      </c>
      <c r="B26" s="61" t="e">
        <f>#REF!</f>
        <v>#REF!</v>
      </c>
      <c r="C26" s="61" t="e">
        <f>#REF!</f>
        <v>#REF!</v>
      </c>
      <c r="D26" s="61" t="e">
        <f>#REF!</f>
        <v>#REF!</v>
      </c>
      <c r="E26" s="61" t="e">
        <f>#REF!</f>
        <v>#REF!</v>
      </c>
      <c r="F26" s="61" t="e">
        <f>#REF!</f>
        <v>#REF!</v>
      </c>
      <c r="G26" s="61" t="e">
        <f>#REF!</f>
        <v>#REF!</v>
      </c>
      <c r="H26" s="61" t="e">
        <f>#REF!</f>
        <v>#REF!</v>
      </c>
      <c r="I26" s="61" t="e">
        <f>#REF!</f>
        <v>#REF!</v>
      </c>
      <c r="J26" s="61" t="e">
        <f>#REF!</f>
        <v>#REF!</v>
      </c>
      <c r="K26" s="61" t="e">
        <f>#REF!</f>
        <v>#REF!</v>
      </c>
      <c r="L26" s="61" t="e">
        <f>#REF!</f>
        <v>#REF!</v>
      </c>
      <c r="M26" s="61" t="e">
        <f>#REF!</f>
        <v>#REF!</v>
      </c>
      <c r="N26" s="61" t="e">
        <f>#REF!</f>
        <v>#REF!</v>
      </c>
      <c r="O26" s="61" t="e">
        <f>#REF!</f>
        <v>#REF!</v>
      </c>
      <c r="P26" s="61" t="e">
        <f>#REF!</f>
        <v>#REF!</v>
      </c>
      <c r="Q26" s="61" t="e">
        <f>#REF!</f>
        <v>#REF!</v>
      </c>
      <c r="R26" s="61" t="e">
        <f>#REF!</f>
        <v>#REF!</v>
      </c>
      <c r="S26" s="61" t="e">
        <f>#REF!</f>
        <v>#REF!</v>
      </c>
      <c r="T26" s="61" t="e">
        <f>#REF!</f>
        <v>#REF!</v>
      </c>
      <c r="U26" s="61" t="e">
        <f>#REF!</f>
        <v>#REF!</v>
      </c>
      <c r="V26" s="61" t="e">
        <f>#REF!</f>
        <v>#REF!</v>
      </c>
      <c r="W26" s="61" t="e">
        <f>#REF!</f>
        <v>#REF!</v>
      </c>
      <c r="X26" s="61" t="e">
        <f>#REF!</f>
        <v>#REF!</v>
      </c>
      <c r="Y26" s="61" t="e">
        <f>#REF!</f>
        <v>#REF!</v>
      </c>
      <c r="Z26" s="61" t="e">
        <f>#REF!</f>
        <v>#REF!</v>
      </c>
      <c r="AA26" s="61" t="e">
        <f>#REF!</f>
        <v>#REF!</v>
      </c>
      <c r="AB26" s="61" t="e">
        <f>#REF!</f>
        <v>#REF!</v>
      </c>
      <c r="AC26" s="61" t="e">
        <f>#REF!</f>
        <v>#REF!</v>
      </c>
      <c r="AD26" s="61" t="e">
        <f>#REF!</f>
        <v>#REF!</v>
      </c>
      <c r="AE26" s="61" t="e">
        <f>#REF!</f>
        <v>#REF!</v>
      </c>
      <c r="AF26" s="61" t="e">
        <f>#REF!</f>
        <v>#REF!</v>
      </c>
      <c r="AG26" s="61" t="e">
        <f>#REF!</f>
        <v>#REF!</v>
      </c>
      <c r="AH26" s="61" t="e">
        <f>#REF!</f>
        <v>#REF!</v>
      </c>
      <c r="AI26" s="61" t="e">
        <f>#REF!</f>
        <v>#REF!</v>
      </c>
      <c r="AJ26" s="61" t="e">
        <f>#REF!</f>
        <v>#REF!</v>
      </c>
      <c r="AK26" s="61" t="e">
        <f>#REF!</f>
        <v>#REF!</v>
      </c>
      <c r="AL26" s="61" t="e">
        <f>#REF!</f>
        <v>#REF!</v>
      </c>
      <c r="AM26" s="61" t="e">
        <f>#REF!</f>
        <v>#REF!</v>
      </c>
      <c r="AN26" s="61" t="e">
        <f>#REF!</f>
        <v>#REF!</v>
      </c>
      <c r="AO26" s="61" t="e">
        <f>#REF!</f>
        <v>#REF!</v>
      </c>
      <c r="AP26" s="61" t="e">
        <f>#REF!</f>
        <v>#REF!</v>
      </c>
      <c r="AQ26" s="61" t="e">
        <f>#REF!</f>
        <v>#REF!</v>
      </c>
      <c r="AR26" s="61" t="e">
        <f>#REF!</f>
        <v>#REF!</v>
      </c>
      <c r="AS26" s="61" t="e">
        <f>#REF!</f>
        <v>#REF!</v>
      </c>
      <c r="AT26" s="61" t="e">
        <f>#REF!</f>
        <v>#REF!</v>
      </c>
      <c r="AU26" s="61" t="e">
        <f>#REF!</f>
        <v>#REF!</v>
      </c>
      <c r="AV26" s="61" t="e">
        <f>#REF!</f>
        <v>#REF!</v>
      </c>
      <c r="AW26" s="61" t="e">
        <f>#REF!</f>
        <v>#REF!</v>
      </c>
      <c r="AX26" s="61" t="e">
        <f>#REF!</f>
        <v>#REF!</v>
      </c>
      <c r="AY26" s="61" t="e">
        <f>#REF!</f>
        <v>#REF!</v>
      </c>
      <c r="AZ26" s="61" t="e">
        <f>#REF!</f>
        <v>#REF!</v>
      </c>
      <c r="BA26" s="61" t="e">
        <f>#REF!</f>
        <v>#REF!</v>
      </c>
      <c r="BB26" s="61" t="e">
        <f>#REF!</f>
        <v>#REF!</v>
      </c>
      <c r="BC26" s="61" t="e">
        <f>#REF!</f>
        <v>#REF!</v>
      </c>
      <c r="BD26" s="61" t="e">
        <f>#REF!</f>
        <v>#REF!</v>
      </c>
      <c r="BE26" s="61" t="e">
        <f>#REF!</f>
        <v>#REF!</v>
      </c>
      <c r="BF26" s="61" t="e">
        <f>#REF!</f>
        <v>#REF!</v>
      </c>
      <c r="BG26" s="61" t="e">
        <f>#REF!</f>
        <v>#REF!</v>
      </c>
      <c r="BH26" s="61" t="e">
        <f>#REF!</f>
        <v>#REF!</v>
      </c>
      <c r="BI26" s="61" t="e">
        <f>#REF!</f>
        <v>#REF!</v>
      </c>
      <c r="BJ26" s="61" t="e">
        <f>#REF!</f>
        <v>#REF!</v>
      </c>
      <c r="BK26" s="61" t="e">
        <f>#REF!</f>
        <v>#REF!</v>
      </c>
      <c r="BL26" s="61" t="e">
        <f>#REF!</f>
        <v>#REF!</v>
      </c>
      <c r="BM26" s="61" t="e">
        <f>#REF!</f>
        <v>#REF!</v>
      </c>
      <c r="BN26" s="61" t="e">
        <f>#REF!</f>
        <v>#REF!</v>
      </c>
      <c r="BO26" s="61" t="e">
        <f>#REF!</f>
        <v>#REF!</v>
      </c>
      <c r="BP26" s="61" t="e">
        <f>#REF!</f>
        <v>#REF!</v>
      </c>
      <c r="BQ26" s="61" t="e">
        <f>#REF!</f>
        <v>#REF!</v>
      </c>
      <c r="BR26" s="61" t="e">
        <f>#REF!</f>
        <v>#REF!</v>
      </c>
      <c r="BS26" s="61" t="e">
        <f>#REF!</f>
        <v>#REF!</v>
      </c>
      <c r="BT26" s="61" t="e">
        <f>#REF!</f>
        <v>#REF!</v>
      </c>
      <c r="BU26" s="61" t="e">
        <f>#REF!</f>
        <v>#REF!</v>
      </c>
      <c r="BV26" s="61" t="e">
        <f>#REF!</f>
        <v>#REF!</v>
      </c>
      <c r="BW26" s="61" t="e">
        <f>#REF!</f>
        <v>#REF!</v>
      </c>
      <c r="BX26" s="61" t="e">
        <f>#REF!</f>
        <v>#REF!</v>
      </c>
      <c r="BY26" s="65" t="e">
        <f>#REF!</f>
        <v>#REF!</v>
      </c>
    </row>
    <row r="27" spans="1:77" ht="18.75" customHeight="1">
      <c r="A27" s="181">
        <v>44159</v>
      </c>
      <c r="B27" s="61" t="e">
        <f>#REF!</f>
        <v>#REF!</v>
      </c>
      <c r="C27" s="61" t="e">
        <f>#REF!</f>
        <v>#REF!</v>
      </c>
      <c r="D27" s="61" t="e">
        <f>#REF!</f>
        <v>#REF!</v>
      </c>
      <c r="E27" s="61" t="e">
        <f>#REF!</f>
        <v>#REF!</v>
      </c>
      <c r="F27" s="61" t="e">
        <f>#REF!</f>
        <v>#REF!</v>
      </c>
      <c r="G27" s="61" t="e">
        <f>#REF!</f>
        <v>#REF!</v>
      </c>
      <c r="H27" s="61" t="e">
        <f>#REF!</f>
        <v>#REF!</v>
      </c>
      <c r="I27" s="61" t="e">
        <f>#REF!</f>
        <v>#REF!</v>
      </c>
      <c r="J27" s="61" t="e">
        <f>#REF!</f>
        <v>#REF!</v>
      </c>
      <c r="K27" s="61" t="e">
        <f>#REF!</f>
        <v>#REF!</v>
      </c>
      <c r="L27" s="61" t="e">
        <f>#REF!</f>
        <v>#REF!</v>
      </c>
      <c r="M27" s="61" t="e">
        <f>#REF!</f>
        <v>#REF!</v>
      </c>
      <c r="N27" s="61" t="e">
        <f>#REF!</f>
        <v>#REF!</v>
      </c>
      <c r="O27" s="61" t="e">
        <f>#REF!</f>
        <v>#REF!</v>
      </c>
      <c r="P27" s="61" t="e">
        <f>#REF!</f>
        <v>#REF!</v>
      </c>
      <c r="Q27" s="61" t="e">
        <f>#REF!</f>
        <v>#REF!</v>
      </c>
      <c r="R27" s="61" t="e">
        <f>#REF!</f>
        <v>#REF!</v>
      </c>
      <c r="S27" s="61" t="e">
        <f>#REF!</f>
        <v>#REF!</v>
      </c>
      <c r="T27" s="61" t="e">
        <f>#REF!</f>
        <v>#REF!</v>
      </c>
      <c r="U27" s="61" t="e">
        <f>#REF!</f>
        <v>#REF!</v>
      </c>
      <c r="V27" s="61" t="e">
        <f>#REF!</f>
        <v>#REF!</v>
      </c>
      <c r="W27" s="61" t="e">
        <f>#REF!</f>
        <v>#REF!</v>
      </c>
      <c r="X27" s="61" t="e">
        <f>#REF!</f>
        <v>#REF!</v>
      </c>
      <c r="Y27" s="61" t="e">
        <f>#REF!</f>
        <v>#REF!</v>
      </c>
      <c r="Z27" s="61" t="e">
        <f>#REF!</f>
        <v>#REF!</v>
      </c>
      <c r="AA27" s="61" t="e">
        <f>#REF!</f>
        <v>#REF!</v>
      </c>
      <c r="AB27" s="61" t="e">
        <f>#REF!</f>
        <v>#REF!</v>
      </c>
      <c r="AC27" s="61" t="e">
        <f>#REF!</f>
        <v>#REF!</v>
      </c>
      <c r="AD27" s="61" t="e">
        <f>#REF!</f>
        <v>#REF!</v>
      </c>
      <c r="AE27" s="61" t="e">
        <f>#REF!</f>
        <v>#REF!</v>
      </c>
      <c r="AF27" s="61" t="e">
        <f>#REF!</f>
        <v>#REF!</v>
      </c>
      <c r="AG27" s="61" t="e">
        <f>#REF!</f>
        <v>#REF!</v>
      </c>
      <c r="AH27" s="61" t="e">
        <f>#REF!</f>
        <v>#REF!</v>
      </c>
      <c r="AI27" s="61" t="e">
        <f>#REF!</f>
        <v>#REF!</v>
      </c>
      <c r="AJ27" s="61" t="e">
        <f>#REF!</f>
        <v>#REF!</v>
      </c>
      <c r="AK27" s="61" t="e">
        <f>#REF!</f>
        <v>#REF!</v>
      </c>
      <c r="AL27" s="61" t="e">
        <f>#REF!</f>
        <v>#REF!</v>
      </c>
      <c r="AM27" s="61" t="e">
        <f>#REF!</f>
        <v>#REF!</v>
      </c>
      <c r="AN27" s="61" t="e">
        <f>#REF!</f>
        <v>#REF!</v>
      </c>
      <c r="AO27" s="61" t="e">
        <f>#REF!</f>
        <v>#REF!</v>
      </c>
      <c r="AP27" s="61" t="e">
        <f>#REF!</f>
        <v>#REF!</v>
      </c>
      <c r="AQ27" s="61" t="e">
        <f>#REF!</f>
        <v>#REF!</v>
      </c>
      <c r="AR27" s="61" t="e">
        <f>#REF!</f>
        <v>#REF!</v>
      </c>
      <c r="AS27" s="61" t="e">
        <f>#REF!</f>
        <v>#REF!</v>
      </c>
      <c r="AT27" s="61" t="e">
        <f>#REF!</f>
        <v>#REF!</v>
      </c>
      <c r="AU27" s="61" t="e">
        <f>#REF!</f>
        <v>#REF!</v>
      </c>
      <c r="AV27" s="61" t="e">
        <f>#REF!</f>
        <v>#REF!</v>
      </c>
      <c r="AW27" s="61" t="e">
        <f>#REF!</f>
        <v>#REF!</v>
      </c>
      <c r="AX27" s="61" t="e">
        <f>#REF!</f>
        <v>#REF!</v>
      </c>
      <c r="AY27" s="61" t="e">
        <f>#REF!</f>
        <v>#REF!</v>
      </c>
      <c r="AZ27" s="61" t="e">
        <f>#REF!</f>
        <v>#REF!</v>
      </c>
      <c r="BA27" s="61" t="e">
        <f>#REF!</f>
        <v>#REF!</v>
      </c>
      <c r="BB27" s="61" t="e">
        <f>#REF!</f>
        <v>#REF!</v>
      </c>
      <c r="BC27" s="61" t="e">
        <f>#REF!</f>
        <v>#REF!</v>
      </c>
      <c r="BD27" s="61" t="e">
        <f>#REF!</f>
        <v>#REF!</v>
      </c>
      <c r="BE27" s="61" t="e">
        <f>#REF!</f>
        <v>#REF!</v>
      </c>
      <c r="BF27" s="61" t="e">
        <f>#REF!</f>
        <v>#REF!</v>
      </c>
      <c r="BG27" s="61" t="e">
        <f>#REF!</f>
        <v>#REF!</v>
      </c>
      <c r="BH27" s="61" t="e">
        <f>#REF!</f>
        <v>#REF!</v>
      </c>
      <c r="BI27" s="61" t="e">
        <f>#REF!</f>
        <v>#REF!</v>
      </c>
      <c r="BJ27" s="61" t="e">
        <f>#REF!</f>
        <v>#REF!</v>
      </c>
      <c r="BK27" s="61" t="e">
        <f>#REF!</f>
        <v>#REF!</v>
      </c>
      <c r="BL27" s="61" t="e">
        <f>#REF!</f>
        <v>#REF!</v>
      </c>
      <c r="BM27" s="61" t="e">
        <f>#REF!</f>
        <v>#REF!</v>
      </c>
      <c r="BN27" s="61" t="e">
        <f>#REF!</f>
        <v>#REF!</v>
      </c>
      <c r="BO27" s="61" t="e">
        <f>#REF!</f>
        <v>#REF!</v>
      </c>
      <c r="BP27" s="61" t="e">
        <f>#REF!</f>
        <v>#REF!</v>
      </c>
      <c r="BQ27" s="61" t="e">
        <f>#REF!</f>
        <v>#REF!</v>
      </c>
      <c r="BR27" s="61" t="e">
        <f>#REF!</f>
        <v>#REF!</v>
      </c>
      <c r="BS27" s="61" t="e">
        <f>#REF!</f>
        <v>#REF!</v>
      </c>
      <c r="BT27" s="61" t="e">
        <f>#REF!</f>
        <v>#REF!</v>
      </c>
      <c r="BU27" s="61" t="e">
        <f>#REF!</f>
        <v>#REF!</v>
      </c>
      <c r="BV27" s="61" t="e">
        <f>#REF!</f>
        <v>#REF!</v>
      </c>
      <c r="BW27" s="61" t="e">
        <f>#REF!</f>
        <v>#REF!</v>
      </c>
      <c r="BX27" s="61" t="e">
        <f>#REF!</f>
        <v>#REF!</v>
      </c>
      <c r="BY27" s="65" t="e">
        <f>#REF!</f>
        <v>#REF!</v>
      </c>
    </row>
    <row r="28" spans="1:77" ht="18.75" customHeight="1">
      <c r="A28" s="181">
        <v>44160</v>
      </c>
      <c r="B28" s="61" t="e">
        <f>#REF!</f>
        <v>#REF!</v>
      </c>
      <c r="C28" s="61" t="e">
        <f>#REF!</f>
        <v>#REF!</v>
      </c>
      <c r="D28" s="61" t="e">
        <f>#REF!</f>
        <v>#REF!</v>
      </c>
      <c r="E28" s="61" t="e">
        <f>#REF!</f>
        <v>#REF!</v>
      </c>
      <c r="F28" s="61" t="e">
        <f>#REF!</f>
        <v>#REF!</v>
      </c>
      <c r="G28" s="61" t="e">
        <f>#REF!</f>
        <v>#REF!</v>
      </c>
      <c r="H28" s="61" t="e">
        <f>#REF!</f>
        <v>#REF!</v>
      </c>
      <c r="I28" s="61" t="e">
        <f>#REF!</f>
        <v>#REF!</v>
      </c>
      <c r="J28" s="61" t="e">
        <f>#REF!</f>
        <v>#REF!</v>
      </c>
      <c r="K28" s="61" t="e">
        <f>#REF!</f>
        <v>#REF!</v>
      </c>
      <c r="L28" s="61" t="e">
        <f>#REF!</f>
        <v>#REF!</v>
      </c>
      <c r="M28" s="61" t="e">
        <f>#REF!</f>
        <v>#REF!</v>
      </c>
      <c r="N28" s="61" t="e">
        <f>#REF!</f>
        <v>#REF!</v>
      </c>
      <c r="O28" s="61" t="e">
        <f>#REF!</f>
        <v>#REF!</v>
      </c>
      <c r="P28" s="61" t="e">
        <f>#REF!</f>
        <v>#REF!</v>
      </c>
      <c r="Q28" s="61" t="e">
        <f>#REF!</f>
        <v>#REF!</v>
      </c>
      <c r="R28" s="61" t="e">
        <f>#REF!</f>
        <v>#REF!</v>
      </c>
      <c r="S28" s="61" t="e">
        <f>#REF!</f>
        <v>#REF!</v>
      </c>
      <c r="T28" s="61" t="e">
        <f>#REF!</f>
        <v>#REF!</v>
      </c>
      <c r="U28" s="61" t="e">
        <f>#REF!</f>
        <v>#REF!</v>
      </c>
      <c r="V28" s="61" t="e">
        <f>#REF!</f>
        <v>#REF!</v>
      </c>
      <c r="W28" s="61" t="e">
        <f>#REF!</f>
        <v>#REF!</v>
      </c>
      <c r="X28" s="61" t="e">
        <f>#REF!</f>
        <v>#REF!</v>
      </c>
      <c r="Y28" s="61" t="e">
        <f>#REF!</f>
        <v>#REF!</v>
      </c>
      <c r="Z28" s="61" t="e">
        <f>#REF!</f>
        <v>#REF!</v>
      </c>
      <c r="AA28" s="61" t="e">
        <f>#REF!</f>
        <v>#REF!</v>
      </c>
      <c r="AB28" s="61" t="e">
        <f>#REF!</f>
        <v>#REF!</v>
      </c>
      <c r="AC28" s="61" t="e">
        <f>#REF!</f>
        <v>#REF!</v>
      </c>
      <c r="AD28" s="61" t="e">
        <f>#REF!</f>
        <v>#REF!</v>
      </c>
      <c r="AE28" s="61" t="e">
        <f>#REF!</f>
        <v>#REF!</v>
      </c>
      <c r="AF28" s="61" t="e">
        <f>#REF!</f>
        <v>#REF!</v>
      </c>
      <c r="AG28" s="61" t="e">
        <f>#REF!</f>
        <v>#REF!</v>
      </c>
      <c r="AH28" s="61" t="e">
        <f>#REF!</f>
        <v>#REF!</v>
      </c>
      <c r="AI28" s="61" t="e">
        <f>#REF!</f>
        <v>#REF!</v>
      </c>
      <c r="AJ28" s="61" t="e">
        <f>#REF!</f>
        <v>#REF!</v>
      </c>
      <c r="AK28" s="61" t="e">
        <f>#REF!</f>
        <v>#REF!</v>
      </c>
      <c r="AL28" s="61" t="e">
        <f>#REF!</f>
        <v>#REF!</v>
      </c>
      <c r="AM28" s="61" t="e">
        <f>#REF!</f>
        <v>#REF!</v>
      </c>
      <c r="AN28" s="61" t="e">
        <f>#REF!</f>
        <v>#REF!</v>
      </c>
      <c r="AO28" s="61" t="e">
        <f>#REF!</f>
        <v>#REF!</v>
      </c>
      <c r="AP28" s="61" t="e">
        <f>#REF!</f>
        <v>#REF!</v>
      </c>
      <c r="AQ28" s="61" t="e">
        <f>#REF!</f>
        <v>#REF!</v>
      </c>
      <c r="AR28" s="61" t="e">
        <f>#REF!</f>
        <v>#REF!</v>
      </c>
      <c r="AS28" s="61" t="e">
        <f>#REF!</f>
        <v>#REF!</v>
      </c>
      <c r="AT28" s="61" t="e">
        <f>#REF!</f>
        <v>#REF!</v>
      </c>
      <c r="AU28" s="61" t="e">
        <f>#REF!</f>
        <v>#REF!</v>
      </c>
      <c r="AV28" s="61" t="e">
        <f>#REF!</f>
        <v>#REF!</v>
      </c>
      <c r="AW28" s="61" t="e">
        <f>#REF!</f>
        <v>#REF!</v>
      </c>
      <c r="AX28" s="61" t="e">
        <f>#REF!</f>
        <v>#REF!</v>
      </c>
      <c r="AY28" s="61" t="e">
        <f>#REF!</f>
        <v>#REF!</v>
      </c>
      <c r="AZ28" s="61" t="e">
        <f>#REF!</f>
        <v>#REF!</v>
      </c>
      <c r="BA28" s="61" t="e">
        <f>#REF!</f>
        <v>#REF!</v>
      </c>
      <c r="BB28" s="61" t="e">
        <f>#REF!</f>
        <v>#REF!</v>
      </c>
      <c r="BC28" s="61" t="e">
        <f>#REF!</f>
        <v>#REF!</v>
      </c>
      <c r="BD28" s="61" t="e">
        <f>#REF!</f>
        <v>#REF!</v>
      </c>
      <c r="BE28" s="61" t="e">
        <f>#REF!</f>
        <v>#REF!</v>
      </c>
      <c r="BF28" s="61" t="e">
        <f>#REF!</f>
        <v>#REF!</v>
      </c>
      <c r="BG28" s="61" t="e">
        <f>#REF!</f>
        <v>#REF!</v>
      </c>
      <c r="BH28" s="61" t="e">
        <f>#REF!</f>
        <v>#REF!</v>
      </c>
      <c r="BI28" s="61" t="e">
        <f>#REF!</f>
        <v>#REF!</v>
      </c>
      <c r="BJ28" s="61" t="e">
        <f>#REF!</f>
        <v>#REF!</v>
      </c>
      <c r="BK28" s="61" t="e">
        <f>#REF!</f>
        <v>#REF!</v>
      </c>
      <c r="BL28" s="61" t="e">
        <f>#REF!</f>
        <v>#REF!</v>
      </c>
      <c r="BM28" s="61" t="e">
        <f>#REF!</f>
        <v>#REF!</v>
      </c>
      <c r="BN28" s="61" t="e">
        <f>#REF!</f>
        <v>#REF!</v>
      </c>
      <c r="BO28" s="61" t="e">
        <f>#REF!</f>
        <v>#REF!</v>
      </c>
      <c r="BP28" s="61" t="e">
        <f>#REF!</f>
        <v>#REF!</v>
      </c>
      <c r="BQ28" s="61" t="e">
        <f>#REF!</f>
        <v>#REF!</v>
      </c>
      <c r="BR28" s="61" t="e">
        <f>#REF!</f>
        <v>#REF!</v>
      </c>
      <c r="BS28" s="61" t="e">
        <f>#REF!</f>
        <v>#REF!</v>
      </c>
      <c r="BT28" s="61" t="e">
        <f>#REF!</f>
        <v>#REF!</v>
      </c>
      <c r="BU28" s="61" t="e">
        <f>#REF!</f>
        <v>#REF!</v>
      </c>
      <c r="BV28" s="61" t="e">
        <f>#REF!</f>
        <v>#REF!</v>
      </c>
      <c r="BW28" s="61" t="e">
        <f>#REF!</f>
        <v>#REF!</v>
      </c>
      <c r="BX28" s="61" t="e">
        <f>#REF!</f>
        <v>#REF!</v>
      </c>
      <c r="BY28" s="65" t="e">
        <f>#REF!</f>
        <v>#REF!</v>
      </c>
    </row>
    <row r="29" spans="1:77" ht="18.75" customHeight="1">
      <c r="A29" s="181">
        <v>44161</v>
      </c>
      <c r="B29" s="61" t="e">
        <f>#REF!</f>
        <v>#REF!</v>
      </c>
      <c r="C29" s="61" t="e">
        <f>#REF!</f>
        <v>#REF!</v>
      </c>
      <c r="D29" s="61" t="e">
        <f>#REF!</f>
        <v>#REF!</v>
      </c>
      <c r="E29" s="61" t="e">
        <f>#REF!</f>
        <v>#REF!</v>
      </c>
      <c r="F29" s="61" t="e">
        <f>#REF!</f>
        <v>#REF!</v>
      </c>
      <c r="G29" s="61" t="e">
        <f>#REF!</f>
        <v>#REF!</v>
      </c>
      <c r="H29" s="61" t="e">
        <f>#REF!</f>
        <v>#REF!</v>
      </c>
      <c r="I29" s="61" t="e">
        <f>#REF!</f>
        <v>#REF!</v>
      </c>
      <c r="J29" s="61" t="e">
        <f>#REF!</f>
        <v>#REF!</v>
      </c>
      <c r="K29" s="61" t="e">
        <f>#REF!</f>
        <v>#REF!</v>
      </c>
      <c r="L29" s="61" t="e">
        <f>#REF!</f>
        <v>#REF!</v>
      </c>
      <c r="M29" s="61" t="e">
        <f>#REF!</f>
        <v>#REF!</v>
      </c>
      <c r="N29" s="61" t="e">
        <f>#REF!</f>
        <v>#REF!</v>
      </c>
      <c r="O29" s="61" t="e">
        <f>#REF!</f>
        <v>#REF!</v>
      </c>
      <c r="P29" s="61" t="e">
        <f>#REF!</f>
        <v>#REF!</v>
      </c>
      <c r="Q29" s="61" t="e">
        <f>#REF!</f>
        <v>#REF!</v>
      </c>
      <c r="R29" s="61" t="e">
        <f>#REF!</f>
        <v>#REF!</v>
      </c>
      <c r="S29" s="61" t="e">
        <f>#REF!</f>
        <v>#REF!</v>
      </c>
      <c r="T29" s="61" t="e">
        <f>#REF!</f>
        <v>#REF!</v>
      </c>
      <c r="U29" s="61" t="e">
        <f>#REF!</f>
        <v>#REF!</v>
      </c>
      <c r="V29" s="61" t="e">
        <f>#REF!</f>
        <v>#REF!</v>
      </c>
      <c r="W29" s="61" t="e">
        <f>#REF!</f>
        <v>#REF!</v>
      </c>
      <c r="X29" s="61" t="e">
        <f>#REF!</f>
        <v>#REF!</v>
      </c>
      <c r="Y29" s="61" t="e">
        <f>#REF!</f>
        <v>#REF!</v>
      </c>
      <c r="Z29" s="61" t="e">
        <f>#REF!</f>
        <v>#REF!</v>
      </c>
      <c r="AA29" s="61" t="e">
        <f>#REF!</f>
        <v>#REF!</v>
      </c>
      <c r="AB29" s="61" t="e">
        <f>#REF!</f>
        <v>#REF!</v>
      </c>
      <c r="AC29" s="61" t="e">
        <f>#REF!</f>
        <v>#REF!</v>
      </c>
      <c r="AD29" s="61" t="e">
        <f>#REF!</f>
        <v>#REF!</v>
      </c>
      <c r="AE29" s="61" t="e">
        <f>#REF!</f>
        <v>#REF!</v>
      </c>
      <c r="AF29" s="61" t="e">
        <f>#REF!</f>
        <v>#REF!</v>
      </c>
      <c r="AG29" s="61" t="e">
        <f>#REF!</f>
        <v>#REF!</v>
      </c>
      <c r="AH29" s="61" t="e">
        <f>#REF!</f>
        <v>#REF!</v>
      </c>
      <c r="AI29" s="61" t="e">
        <f>#REF!</f>
        <v>#REF!</v>
      </c>
      <c r="AJ29" s="61" t="e">
        <f>#REF!</f>
        <v>#REF!</v>
      </c>
      <c r="AK29" s="61" t="e">
        <f>#REF!</f>
        <v>#REF!</v>
      </c>
      <c r="AL29" s="61" t="e">
        <f>#REF!</f>
        <v>#REF!</v>
      </c>
      <c r="AM29" s="61" t="e">
        <f>#REF!</f>
        <v>#REF!</v>
      </c>
      <c r="AN29" s="61" t="e">
        <f>#REF!</f>
        <v>#REF!</v>
      </c>
      <c r="AO29" s="61" t="e">
        <f>#REF!</f>
        <v>#REF!</v>
      </c>
      <c r="AP29" s="61" t="e">
        <f>#REF!</f>
        <v>#REF!</v>
      </c>
      <c r="AQ29" s="61" t="e">
        <f>#REF!</f>
        <v>#REF!</v>
      </c>
      <c r="AR29" s="61" t="e">
        <f>#REF!</f>
        <v>#REF!</v>
      </c>
      <c r="AS29" s="61" t="e">
        <f>#REF!</f>
        <v>#REF!</v>
      </c>
      <c r="AT29" s="61" t="e">
        <f>#REF!</f>
        <v>#REF!</v>
      </c>
      <c r="AU29" s="61" t="e">
        <f>#REF!</f>
        <v>#REF!</v>
      </c>
      <c r="AV29" s="61" t="e">
        <f>#REF!</f>
        <v>#REF!</v>
      </c>
      <c r="AW29" s="61" t="e">
        <f>#REF!</f>
        <v>#REF!</v>
      </c>
      <c r="AX29" s="61" t="e">
        <f>#REF!</f>
        <v>#REF!</v>
      </c>
      <c r="AY29" s="61" t="e">
        <f>#REF!</f>
        <v>#REF!</v>
      </c>
      <c r="AZ29" s="61" t="e">
        <f>#REF!</f>
        <v>#REF!</v>
      </c>
      <c r="BA29" s="61" t="e">
        <f>#REF!</f>
        <v>#REF!</v>
      </c>
      <c r="BB29" s="61" t="e">
        <f>#REF!</f>
        <v>#REF!</v>
      </c>
      <c r="BC29" s="61" t="e">
        <f>#REF!</f>
        <v>#REF!</v>
      </c>
      <c r="BD29" s="61" t="e">
        <f>#REF!</f>
        <v>#REF!</v>
      </c>
      <c r="BE29" s="61" t="e">
        <f>#REF!</f>
        <v>#REF!</v>
      </c>
      <c r="BF29" s="61" t="e">
        <f>#REF!</f>
        <v>#REF!</v>
      </c>
      <c r="BG29" s="61" t="e">
        <f>#REF!</f>
        <v>#REF!</v>
      </c>
      <c r="BH29" s="61" t="e">
        <f>#REF!</f>
        <v>#REF!</v>
      </c>
      <c r="BI29" s="61" t="e">
        <f>#REF!</f>
        <v>#REF!</v>
      </c>
      <c r="BJ29" s="61" t="e">
        <f>#REF!</f>
        <v>#REF!</v>
      </c>
      <c r="BK29" s="61" t="e">
        <f>#REF!</f>
        <v>#REF!</v>
      </c>
      <c r="BL29" s="61" t="e">
        <f>#REF!</f>
        <v>#REF!</v>
      </c>
      <c r="BM29" s="61" t="e">
        <f>#REF!</f>
        <v>#REF!</v>
      </c>
      <c r="BN29" s="61" t="e">
        <f>#REF!</f>
        <v>#REF!</v>
      </c>
      <c r="BO29" s="61" t="e">
        <f>#REF!</f>
        <v>#REF!</v>
      </c>
      <c r="BP29" s="61" t="e">
        <f>#REF!</f>
        <v>#REF!</v>
      </c>
      <c r="BQ29" s="61" t="e">
        <f>#REF!</f>
        <v>#REF!</v>
      </c>
      <c r="BR29" s="61" t="e">
        <f>#REF!</f>
        <v>#REF!</v>
      </c>
      <c r="BS29" s="61" t="e">
        <f>#REF!</f>
        <v>#REF!</v>
      </c>
      <c r="BT29" s="61" t="e">
        <f>#REF!</f>
        <v>#REF!</v>
      </c>
      <c r="BU29" s="61" t="e">
        <f>#REF!</f>
        <v>#REF!</v>
      </c>
      <c r="BV29" s="61" t="e">
        <f>#REF!</f>
        <v>#REF!</v>
      </c>
      <c r="BW29" s="61" t="e">
        <f>#REF!</f>
        <v>#REF!</v>
      </c>
      <c r="BX29" s="61" t="e">
        <f>#REF!</f>
        <v>#REF!</v>
      </c>
      <c r="BY29" s="66" t="e">
        <f>#REF!</f>
        <v>#REF!</v>
      </c>
    </row>
    <row r="30" spans="1:77" ht="18.75" customHeight="1">
      <c r="A30" s="181">
        <v>44162</v>
      </c>
      <c r="B30" s="61" t="e">
        <f>#REF!</f>
        <v>#REF!</v>
      </c>
      <c r="C30" s="61" t="e">
        <f>#REF!</f>
        <v>#REF!</v>
      </c>
      <c r="D30" s="61" t="e">
        <f>#REF!</f>
        <v>#REF!</v>
      </c>
      <c r="E30" s="61" t="e">
        <f>#REF!</f>
        <v>#REF!</v>
      </c>
      <c r="F30" s="61" t="e">
        <f>#REF!</f>
        <v>#REF!</v>
      </c>
      <c r="G30" s="61" t="e">
        <f>#REF!</f>
        <v>#REF!</v>
      </c>
      <c r="H30" s="61" t="e">
        <f>#REF!</f>
        <v>#REF!</v>
      </c>
      <c r="I30" s="61" t="e">
        <f>#REF!</f>
        <v>#REF!</v>
      </c>
      <c r="J30" s="61" t="e">
        <f>#REF!</f>
        <v>#REF!</v>
      </c>
      <c r="K30" s="61" t="e">
        <f>#REF!</f>
        <v>#REF!</v>
      </c>
      <c r="L30" s="61" t="e">
        <f>#REF!</f>
        <v>#REF!</v>
      </c>
      <c r="M30" s="61" t="e">
        <f>#REF!</f>
        <v>#REF!</v>
      </c>
      <c r="N30" s="61" t="e">
        <f>#REF!</f>
        <v>#REF!</v>
      </c>
      <c r="O30" s="61" t="e">
        <f>#REF!</f>
        <v>#REF!</v>
      </c>
      <c r="P30" s="61" t="e">
        <f>#REF!</f>
        <v>#REF!</v>
      </c>
      <c r="Q30" s="61" t="e">
        <f>#REF!</f>
        <v>#REF!</v>
      </c>
      <c r="R30" s="61" t="e">
        <f>#REF!</f>
        <v>#REF!</v>
      </c>
      <c r="S30" s="61" t="e">
        <f>#REF!</f>
        <v>#REF!</v>
      </c>
      <c r="T30" s="61" t="e">
        <f>#REF!</f>
        <v>#REF!</v>
      </c>
      <c r="U30" s="61" t="e">
        <f>#REF!</f>
        <v>#REF!</v>
      </c>
      <c r="V30" s="61" t="e">
        <f>#REF!</f>
        <v>#REF!</v>
      </c>
      <c r="W30" s="61" t="e">
        <f>#REF!</f>
        <v>#REF!</v>
      </c>
      <c r="X30" s="61" t="e">
        <f>#REF!</f>
        <v>#REF!</v>
      </c>
      <c r="Y30" s="61" t="e">
        <f>#REF!</f>
        <v>#REF!</v>
      </c>
      <c r="Z30" s="61" t="e">
        <f>#REF!</f>
        <v>#REF!</v>
      </c>
      <c r="AA30" s="61" t="e">
        <f>#REF!</f>
        <v>#REF!</v>
      </c>
      <c r="AB30" s="61" t="e">
        <f>#REF!</f>
        <v>#REF!</v>
      </c>
      <c r="AC30" s="61" t="e">
        <f>#REF!</f>
        <v>#REF!</v>
      </c>
      <c r="AD30" s="61" t="e">
        <f>#REF!</f>
        <v>#REF!</v>
      </c>
      <c r="AE30" s="61" t="e">
        <f>#REF!</f>
        <v>#REF!</v>
      </c>
      <c r="AF30" s="61" t="e">
        <f>#REF!</f>
        <v>#REF!</v>
      </c>
      <c r="AG30" s="61" t="e">
        <f>#REF!</f>
        <v>#REF!</v>
      </c>
      <c r="AH30" s="61" t="e">
        <f>#REF!</f>
        <v>#REF!</v>
      </c>
      <c r="AI30" s="61" t="e">
        <f>#REF!</f>
        <v>#REF!</v>
      </c>
      <c r="AJ30" s="61" t="e">
        <f>#REF!</f>
        <v>#REF!</v>
      </c>
      <c r="AK30" s="61" t="e">
        <f>#REF!</f>
        <v>#REF!</v>
      </c>
      <c r="AL30" s="61" t="e">
        <f>#REF!</f>
        <v>#REF!</v>
      </c>
      <c r="AM30" s="61" t="e">
        <f>#REF!</f>
        <v>#REF!</v>
      </c>
      <c r="AN30" s="61" t="e">
        <f>#REF!</f>
        <v>#REF!</v>
      </c>
      <c r="AO30" s="61" t="e">
        <f>#REF!</f>
        <v>#REF!</v>
      </c>
      <c r="AP30" s="61" t="e">
        <f>#REF!</f>
        <v>#REF!</v>
      </c>
      <c r="AQ30" s="61" t="e">
        <f>#REF!</f>
        <v>#REF!</v>
      </c>
      <c r="AR30" s="61" t="e">
        <f>#REF!</f>
        <v>#REF!</v>
      </c>
      <c r="AS30" s="61" t="e">
        <f>#REF!</f>
        <v>#REF!</v>
      </c>
      <c r="AT30" s="61" t="e">
        <f>#REF!</f>
        <v>#REF!</v>
      </c>
      <c r="AU30" s="61" t="e">
        <f>#REF!</f>
        <v>#REF!</v>
      </c>
      <c r="AV30" s="61" t="e">
        <f>#REF!</f>
        <v>#REF!</v>
      </c>
      <c r="AW30" s="61" t="e">
        <f>#REF!</f>
        <v>#REF!</v>
      </c>
      <c r="AX30" s="61" t="e">
        <f>#REF!</f>
        <v>#REF!</v>
      </c>
      <c r="AY30" s="61" t="e">
        <f>#REF!</f>
        <v>#REF!</v>
      </c>
      <c r="AZ30" s="61" t="e">
        <f>#REF!</f>
        <v>#REF!</v>
      </c>
      <c r="BA30" s="61" t="e">
        <f>#REF!</f>
        <v>#REF!</v>
      </c>
      <c r="BB30" s="61" t="e">
        <f>#REF!</f>
        <v>#REF!</v>
      </c>
      <c r="BC30" s="61" t="e">
        <f>#REF!</f>
        <v>#REF!</v>
      </c>
      <c r="BD30" s="61" t="e">
        <f>#REF!</f>
        <v>#REF!</v>
      </c>
      <c r="BE30" s="61" t="e">
        <f>#REF!</f>
        <v>#REF!</v>
      </c>
      <c r="BF30" s="61" t="e">
        <f>#REF!</f>
        <v>#REF!</v>
      </c>
      <c r="BG30" s="61" t="e">
        <f>#REF!</f>
        <v>#REF!</v>
      </c>
      <c r="BH30" s="61" t="e">
        <f>#REF!</f>
        <v>#REF!</v>
      </c>
      <c r="BI30" s="61" t="e">
        <f>#REF!</f>
        <v>#REF!</v>
      </c>
      <c r="BJ30" s="61" t="e">
        <f>#REF!</f>
        <v>#REF!</v>
      </c>
      <c r="BK30" s="61" t="e">
        <f>#REF!</f>
        <v>#REF!</v>
      </c>
      <c r="BL30" s="61" t="e">
        <f>#REF!</f>
        <v>#REF!</v>
      </c>
      <c r="BM30" s="61" t="e">
        <f>#REF!</f>
        <v>#REF!</v>
      </c>
      <c r="BN30" s="61" t="e">
        <f>#REF!</f>
        <v>#REF!</v>
      </c>
      <c r="BO30" s="61" t="e">
        <f>#REF!</f>
        <v>#REF!</v>
      </c>
      <c r="BP30" s="61" t="e">
        <f>#REF!</f>
        <v>#REF!</v>
      </c>
      <c r="BQ30" s="61" t="e">
        <f>#REF!</f>
        <v>#REF!</v>
      </c>
      <c r="BR30" s="61" t="e">
        <f>#REF!</f>
        <v>#REF!</v>
      </c>
      <c r="BS30" s="61" t="e">
        <f>#REF!</f>
        <v>#REF!</v>
      </c>
      <c r="BT30" s="61" t="e">
        <f>#REF!</f>
        <v>#REF!</v>
      </c>
      <c r="BU30" s="61" t="e">
        <f>#REF!</f>
        <v>#REF!</v>
      </c>
      <c r="BV30" s="61" t="e">
        <f>#REF!</f>
        <v>#REF!</v>
      </c>
      <c r="BW30" s="61" t="e">
        <f>#REF!</f>
        <v>#REF!</v>
      </c>
      <c r="BX30" s="61" t="e">
        <f>#REF!</f>
        <v>#REF!</v>
      </c>
      <c r="BY30" s="66" t="e">
        <f>#REF!</f>
        <v>#REF!</v>
      </c>
    </row>
    <row r="31" spans="1:77" ht="18.75" customHeight="1">
      <c r="A31" s="181">
        <v>44163</v>
      </c>
      <c r="B31" s="61" t="e">
        <f>#REF!</f>
        <v>#REF!</v>
      </c>
      <c r="C31" s="61" t="e">
        <f>#REF!</f>
        <v>#REF!</v>
      </c>
      <c r="D31" s="61" t="e">
        <f>#REF!</f>
        <v>#REF!</v>
      </c>
      <c r="E31" s="61" t="e">
        <f>#REF!</f>
        <v>#REF!</v>
      </c>
      <c r="F31" s="61" t="e">
        <f>#REF!</f>
        <v>#REF!</v>
      </c>
      <c r="G31" s="61" t="e">
        <f>#REF!</f>
        <v>#REF!</v>
      </c>
      <c r="H31" s="61" t="e">
        <f>#REF!</f>
        <v>#REF!</v>
      </c>
      <c r="I31" s="61" t="e">
        <f>#REF!</f>
        <v>#REF!</v>
      </c>
      <c r="J31" s="61" t="e">
        <f>#REF!</f>
        <v>#REF!</v>
      </c>
      <c r="K31" s="61" t="e">
        <f>#REF!</f>
        <v>#REF!</v>
      </c>
      <c r="L31" s="61" t="e">
        <f>#REF!</f>
        <v>#REF!</v>
      </c>
      <c r="M31" s="61" t="e">
        <f>#REF!</f>
        <v>#REF!</v>
      </c>
      <c r="N31" s="61" t="e">
        <f>#REF!</f>
        <v>#REF!</v>
      </c>
      <c r="O31" s="61" t="e">
        <f>#REF!</f>
        <v>#REF!</v>
      </c>
      <c r="P31" s="61" t="e">
        <f>#REF!</f>
        <v>#REF!</v>
      </c>
      <c r="Q31" s="61" t="e">
        <f>#REF!</f>
        <v>#REF!</v>
      </c>
      <c r="R31" s="61" t="e">
        <f>#REF!</f>
        <v>#REF!</v>
      </c>
      <c r="S31" s="61" t="e">
        <f>#REF!</f>
        <v>#REF!</v>
      </c>
      <c r="T31" s="61" t="e">
        <f>#REF!</f>
        <v>#REF!</v>
      </c>
      <c r="U31" s="61" t="e">
        <f>#REF!</f>
        <v>#REF!</v>
      </c>
      <c r="V31" s="61" t="e">
        <f>#REF!</f>
        <v>#REF!</v>
      </c>
      <c r="W31" s="61" t="e">
        <f>#REF!</f>
        <v>#REF!</v>
      </c>
      <c r="X31" s="61" t="e">
        <f>#REF!</f>
        <v>#REF!</v>
      </c>
      <c r="Y31" s="61" t="e">
        <f>#REF!</f>
        <v>#REF!</v>
      </c>
      <c r="Z31" s="61" t="e">
        <f>#REF!</f>
        <v>#REF!</v>
      </c>
      <c r="AA31" s="61" t="e">
        <f>#REF!</f>
        <v>#REF!</v>
      </c>
      <c r="AB31" s="61" t="e">
        <f>#REF!</f>
        <v>#REF!</v>
      </c>
      <c r="AC31" s="61" t="e">
        <f>#REF!</f>
        <v>#REF!</v>
      </c>
      <c r="AD31" s="61" t="e">
        <f>#REF!</f>
        <v>#REF!</v>
      </c>
      <c r="AE31" s="61" t="e">
        <f>#REF!</f>
        <v>#REF!</v>
      </c>
      <c r="AF31" s="61" t="e">
        <f>#REF!</f>
        <v>#REF!</v>
      </c>
      <c r="AG31" s="61" t="e">
        <f>#REF!</f>
        <v>#REF!</v>
      </c>
      <c r="AH31" s="61" t="e">
        <f>#REF!</f>
        <v>#REF!</v>
      </c>
      <c r="AI31" s="61" t="e">
        <f>#REF!</f>
        <v>#REF!</v>
      </c>
      <c r="AJ31" s="61" t="e">
        <f>#REF!</f>
        <v>#REF!</v>
      </c>
      <c r="AK31" s="61" t="e">
        <f>#REF!</f>
        <v>#REF!</v>
      </c>
      <c r="AL31" s="61" t="e">
        <f>#REF!</f>
        <v>#REF!</v>
      </c>
      <c r="AM31" s="61" t="e">
        <f>#REF!</f>
        <v>#REF!</v>
      </c>
      <c r="AN31" s="61" t="e">
        <f>#REF!</f>
        <v>#REF!</v>
      </c>
      <c r="AO31" s="61" t="e">
        <f>#REF!</f>
        <v>#REF!</v>
      </c>
      <c r="AP31" s="61" t="e">
        <f>#REF!</f>
        <v>#REF!</v>
      </c>
      <c r="AQ31" s="61" t="e">
        <f>#REF!</f>
        <v>#REF!</v>
      </c>
      <c r="AR31" s="61" t="e">
        <f>#REF!</f>
        <v>#REF!</v>
      </c>
      <c r="AS31" s="61" t="e">
        <f>#REF!</f>
        <v>#REF!</v>
      </c>
      <c r="AT31" s="61" t="e">
        <f>#REF!</f>
        <v>#REF!</v>
      </c>
      <c r="AU31" s="61" t="e">
        <f>#REF!</f>
        <v>#REF!</v>
      </c>
      <c r="AV31" s="61" t="e">
        <f>#REF!</f>
        <v>#REF!</v>
      </c>
      <c r="AW31" s="61" t="e">
        <f>#REF!</f>
        <v>#REF!</v>
      </c>
      <c r="AX31" s="61" t="e">
        <f>#REF!</f>
        <v>#REF!</v>
      </c>
      <c r="AY31" s="61" t="e">
        <f>#REF!</f>
        <v>#REF!</v>
      </c>
      <c r="AZ31" s="61" t="e">
        <f>#REF!</f>
        <v>#REF!</v>
      </c>
      <c r="BA31" s="61" t="e">
        <f>#REF!</f>
        <v>#REF!</v>
      </c>
      <c r="BB31" s="61" t="e">
        <f>#REF!</f>
        <v>#REF!</v>
      </c>
      <c r="BC31" s="61" t="e">
        <f>#REF!</f>
        <v>#REF!</v>
      </c>
      <c r="BD31" s="61" t="e">
        <f>#REF!</f>
        <v>#REF!</v>
      </c>
      <c r="BE31" s="61" t="e">
        <f>#REF!</f>
        <v>#REF!</v>
      </c>
      <c r="BF31" s="61" t="e">
        <f>#REF!</f>
        <v>#REF!</v>
      </c>
      <c r="BG31" s="61" t="e">
        <f>#REF!</f>
        <v>#REF!</v>
      </c>
      <c r="BH31" s="61" t="e">
        <f>#REF!</f>
        <v>#REF!</v>
      </c>
      <c r="BI31" s="61" t="e">
        <f>#REF!</f>
        <v>#REF!</v>
      </c>
      <c r="BJ31" s="61" t="e">
        <f>#REF!</f>
        <v>#REF!</v>
      </c>
      <c r="BK31" s="61" t="e">
        <f>#REF!</f>
        <v>#REF!</v>
      </c>
      <c r="BL31" s="61" t="e">
        <f>#REF!</f>
        <v>#REF!</v>
      </c>
      <c r="BM31" s="61" t="e">
        <f>#REF!</f>
        <v>#REF!</v>
      </c>
      <c r="BN31" s="61" t="e">
        <f>#REF!</f>
        <v>#REF!</v>
      </c>
      <c r="BO31" s="61" t="e">
        <f>#REF!</f>
        <v>#REF!</v>
      </c>
      <c r="BP31" s="61" t="e">
        <f>#REF!</f>
        <v>#REF!</v>
      </c>
      <c r="BQ31" s="61" t="e">
        <f>#REF!</f>
        <v>#REF!</v>
      </c>
      <c r="BR31" s="61" t="e">
        <f>#REF!</f>
        <v>#REF!</v>
      </c>
      <c r="BS31" s="61" t="e">
        <f>#REF!</f>
        <v>#REF!</v>
      </c>
      <c r="BT31" s="61" t="e">
        <f>#REF!</f>
        <v>#REF!</v>
      </c>
      <c r="BU31" s="61" t="e">
        <f>#REF!</f>
        <v>#REF!</v>
      </c>
      <c r="BV31" s="61" t="e">
        <f>#REF!</f>
        <v>#REF!</v>
      </c>
      <c r="BW31" s="61" t="e">
        <f>#REF!</f>
        <v>#REF!</v>
      </c>
      <c r="BX31" s="61" t="e">
        <f>#REF!</f>
        <v>#REF!</v>
      </c>
      <c r="BY31" s="66" t="e">
        <f>#REF!</f>
        <v>#REF!</v>
      </c>
    </row>
    <row r="32" spans="1:77" ht="18.75" customHeight="1">
      <c r="A32" s="181">
        <v>44164</v>
      </c>
      <c r="B32" s="61">
        <f>'29'!D19</f>
        <v>0</v>
      </c>
      <c r="C32" s="61">
        <f>'29'!E19</f>
        <v>0</v>
      </c>
      <c r="D32" s="61">
        <f>'29'!F19</f>
        <v>0</v>
      </c>
      <c r="E32" s="61">
        <f>'29'!G19</f>
        <v>0</v>
      </c>
      <c r="F32" s="61">
        <f>'29'!H19</f>
        <v>0</v>
      </c>
      <c r="G32" s="61">
        <f>'29'!I19</f>
        <v>0</v>
      </c>
      <c r="H32" s="61">
        <f>'29'!J19</f>
        <v>0</v>
      </c>
      <c r="I32" s="61">
        <f>'29'!K19</f>
        <v>0</v>
      </c>
      <c r="J32" s="61">
        <f>'29'!L19</f>
        <v>0</v>
      </c>
      <c r="K32" s="61">
        <f>'29'!M19</f>
        <v>0</v>
      </c>
      <c r="L32" s="61">
        <f>'29'!N19</f>
        <v>0</v>
      </c>
      <c r="M32" s="61">
        <f>'29'!O19</f>
        <v>0</v>
      </c>
      <c r="N32" s="61">
        <f>'29'!P19</f>
        <v>0</v>
      </c>
      <c r="O32" s="61">
        <f>'29'!Q19</f>
        <v>0</v>
      </c>
      <c r="P32" s="61">
        <f>'29'!R19</f>
        <v>0</v>
      </c>
      <c r="Q32" s="61">
        <f>'29'!S19</f>
        <v>0</v>
      </c>
      <c r="R32" s="61">
        <f>'29'!T19</f>
        <v>0</v>
      </c>
      <c r="S32" s="61">
        <f>'29'!U19</f>
        <v>0</v>
      </c>
      <c r="T32" s="61">
        <f>'29'!V19</f>
        <v>0</v>
      </c>
      <c r="U32" s="61">
        <f>'29'!W19</f>
        <v>0</v>
      </c>
      <c r="V32" s="61">
        <f>'29'!X19</f>
        <v>0</v>
      </c>
      <c r="W32" s="61">
        <f>'29'!Y19</f>
        <v>0</v>
      </c>
      <c r="X32" s="61">
        <f>'29'!Z19</f>
        <v>0</v>
      </c>
      <c r="Y32" s="61">
        <f>'29'!AA19</f>
        <v>0</v>
      </c>
      <c r="Z32" s="61">
        <f>'29'!AB19</f>
        <v>0</v>
      </c>
      <c r="AA32" s="61">
        <f>'29'!AC19</f>
        <v>0</v>
      </c>
      <c r="AB32" s="61">
        <f>'29'!AD19</f>
        <v>0</v>
      </c>
      <c r="AC32" s="61">
        <f>'29'!AE19</f>
        <v>0</v>
      </c>
      <c r="AD32" s="61">
        <f>'29'!AF19</f>
        <v>0</v>
      </c>
      <c r="AE32" s="61">
        <f>'29'!AG19</f>
        <v>0</v>
      </c>
      <c r="AF32" s="61">
        <f>'29'!AH19</f>
        <v>0</v>
      </c>
      <c r="AG32" s="61">
        <f>'29'!AI19</f>
        <v>0</v>
      </c>
      <c r="AH32" s="61">
        <f>'29'!AJ19</f>
        <v>0</v>
      </c>
      <c r="AI32" s="61">
        <f>'29'!AK19</f>
        <v>0</v>
      </c>
      <c r="AJ32" s="61">
        <f>'29'!AL19</f>
        <v>0</v>
      </c>
      <c r="AK32" s="61">
        <f>'29'!AM19</f>
        <v>0</v>
      </c>
      <c r="AL32" s="61">
        <f>'29'!AN19</f>
        <v>0</v>
      </c>
      <c r="AM32" s="61">
        <f>'29'!AO19</f>
        <v>0</v>
      </c>
      <c r="AN32" s="61">
        <f>'29'!AP19</f>
        <v>0</v>
      </c>
      <c r="AO32" s="61">
        <f>'29'!AQ19</f>
        <v>0</v>
      </c>
      <c r="AP32" s="61">
        <f>'29'!AR19</f>
        <v>0</v>
      </c>
      <c r="AQ32" s="61">
        <f>'29'!AS19</f>
        <v>0</v>
      </c>
      <c r="AR32" s="61">
        <f>'29'!AT19</f>
        <v>0</v>
      </c>
      <c r="AS32" s="61">
        <f>'29'!AU19</f>
        <v>0</v>
      </c>
      <c r="AT32" s="61">
        <f>'29'!AV19</f>
        <v>0</v>
      </c>
      <c r="AU32" s="61">
        <f>'29'!AW19</f>
        <v>0</v>
      </c>
      <c r="AV32" s="61">
        <f>'29'!AX19</f>
        <v>0</v>
      </c>
      <c r="AW32" s="61">
        <f>'29'!AY19</f>
        <v>0</v>
      </c>
      <c r="AX32" s="61">
        <f>'29'!AZ19</f>
        <v>0</v>
      </c>
      <c r="AY32" s="61">
        <f>'29'!BA19</f>
        <v>0</v>
      </c>
      <c r="AZ32" s="61">
        <f>'29'!BB19</f>
        <v>0</v>
      </c>
      <c r="BA32" s="61">
        <f>'29'!BC19</f>
        <v>0</v>
      </c>
      <c r="BB32" s="61">
        <f>'29'!BD19</f>
        <v>0</v>
      </c>
      <c r="BC32" s="61">
        <f>'29'!BE19</f>
        <v>0</v>
      </c>
      <c r="BD32" s="61">
        <f>'29'!BF19</f>
        <v>0</v>
      </c>
      <c r="BE32" s="61">
        <f>'29'!BG19</f>
        <v>0</v>
      </c>
      <c r="BF32" s="61">
        <f>'29'!BH19</f>
        <v>0</v>
      </c>
      <c r="BG32" s="61">
        <f>'29'!BI19</f>
        <v>0</v>
      </c>
      <c r="BH32" s="61">
        <f>'29'!BJ19</f>
        <v>0</v>
      </c>
      <c r="BI32" s="61">
        <f>'29'!BK19</f>
        <v>0</v>
      </c>
      <c r="BJ32" s="61">
        <f>'29'!BL19</f>
        <v>0</v>
      </c>
      <c r="BK32" s="61">
        <f>'29'!BM19</f>
        <v>0</v>
      </c>
      <c r="BL32" s="61">
        <f>'29'!BN19</f>
        <v>0</v>
      </c>
      <c r="BM32" s="61">
        <f>'29'!BO19</f>
        <v>0</v>
      </c>
      <c r="BN32" s="61">
        <f>'29'!BP19</f>
        <v>0</v>
      </c>
      <c r="BO32" s="61">
        <f>'29'!BQ19</f>
        <v>0</v>
      </c>
      <c r="BP32" s="61">
        <f>'29'!BR19</f>
        <v>0</v>
      </c>
      <c r="BQ32" s="61">
        <f>'29'!BS19</f>
        <v>0</v>
      </c>
      <c r="BR32" s="61">
        <f>'29'!BT19</f>
        <v>0</v>
      </c>
      <c r="BS32" s="61">
        <f>'29'!BU19</f>
        <v>0</v>
      </c>
      <c r="BT32" s="61">
        <f>'29'!BV19</f>
        <v>0</v>
      </c>
      <c r="BU32" s="61">
        <f>'29'!BW19</f>
        <v>0</v>
      </c>
      <c r="BV32" s="61">
        <f>'29'!BX19</f>
        <v>0</v>
      </c>
      <c r="BW32" s="61">
        <f>'29'!BY19</f>
        <v>0</v>
      </c>
      <c r="BX32" s="61">
        <f>'29'!BZ19</f>
        <v>0</v>
      </c>
      <c r="BY32" s="66">
        <f>'29'!C21</f>
        <v>0</v>
      </c>
    </row>
    <row r="33" spans="1:77" ht="18.75" customHeight="1">
      <c r="A33" s="181">
        <v>44165</v>
      </c>
      <c r="B33" s="61" t="e">
        <f>#REF!</f>
        <v>#REF!</v>
      </c>
      <c r="C33" s="61" t="e">
        <f>#REF!</f>
        <v>#REF!</v>
      </c>
      <c r="D33" s="61" t="e">
        <f>#REF!</f>
        <v>#REF!</v>
      </c>
      <c r="E33" s="61" t="e">
        <f>#REF!</f>
        <v>#REF!</v>
      </c>
      <c r="F33" s="61" t="e">
        <f>#REF!</f>
        <v>#REF!</v>
      </c>
      <c r="G33" s="61" t="e">
        <f>#REF!</f>
        <v>#REF!</v>
      </c>
      <c r="H33" s="61" t="e">
        <f>#REF!</f>
        <v>#REF!</v>
      </c>
      <c r="I33" s="61" t="e">
        <f>#REF!</f>
        <v>#REF!</v>
      </c>
      <c r="J33" s="61" t="e">
        <f>#REF!</f>
        <v>#REF!</v>
      </c>
      <c r="K33" s="61" t="e">
        <f>#REF!</f>
        <v>#REF!</v>
      </c>
      <c r="L33" s="61" t="e">
        <f>#REF!</f>
        <v>#REF!</v>
      </c>
      <c r="M33" s="61" t="e">
        <f>#REF!</f>
        <v>#REF!</v>
      </c>
      <c r="N33" s="61" t="e">
        <f>#REF!</f>
        <v>#REF!</v>
      </c>
      <c r="O33" s="61" t="e">
        <f>#REF!</f>
        <v>#REF!</v>
      </c>
      <c r="P33" s="61" t="e">
        <f>#REF!</f>
        <v>#REF!</v>
      </c>
      <c r="Q33" s="61" t="e">
        <f>#REF!</f>
        <v>#REF!</v>
      </c>
      <c r="R33" s="61" t="e">
        <f>#REF!</f>
        <v>#REF!</v>
      </c>
      <c r="S33" s="61" t="e">
        <f>#REF!</f>
        <v>#REF!</v>
      </c>
      <c r="T33" s="61" t="e">
        <f>#REF!</f>
        <v>#REF!</v>
      </c>
      <c r="U33" s="61" t="e">
        <f>#REF!</f>
        <v>#REF!</v>
      </c>
      <c r="V33" s="61" t="e">
        <f>#REF!</f>
        <v>#REF!</v>
      </c>
      <c r="W33" s="61" t="e">
        <f>#REF!</f>
        <v>#REF!</v>
      </c>
      <c r="X33" s="61" t="e">
        <f>#REF!</f>
        <v>#REF!</v>
      </c>
      <c r="Y33" s="61" t="e">
        <f>#REF!</f>
        <v>#REF!</v>
      </c>
      <c r="Z33" s="61" t="e">
        <f>#REF!</f>
        <v>#REF!</v>
      </c>
      <c r="AA33" s="61" t="e">
        <f>#REF!</f>
        <v>#REF!</v>
      </c>
      <c r="AB33" s="61" t="e">
        <f>#REF!</f>
        <v>#REF!</v>
      </c>
      <c r="AC33" s="61" t="e">
        <f>#REF!</f>
        <v>#REF!</v>
      </c>
      <c r="AD33" s="61" t="e">
        <f>#REF!</f>
        <v>#REF!</v>
      </c>
      <c r="AE33" s="61" t="e">
        <f>#REF!</f>
        <v>#REF!</v>
      </c>
      <c r="AF33" s="61" t="e">
        <f>#REF!</f>
        <v>#REF!</v>
      </c>
      <c r="AG33" s="61" t="e">
        <f>#REF!</f>
        <v>#REF!</v>
      </c>
      <c r="AH33" s="61" t="e">
        <f>#REF!</f>
        <v>#REF!</v>
      </c>
      <c r="AI33" s="61" t="e">
        <f>#REF!</f>
        <v>#REF!</v>
      </c>
      <c r="AJ33" s="61" t="e">
        <f>#REF!</f>
        <v>#REF!</v>
      </c>
      <c r="AK33" s="61" t="e">
        <f>#REF!</f>
        <v>#REF!</v>
      </c>
      <c r="AL33" s="61" t="e">
        <f>#REF!</f>
        <v>#REF!</v>
      </c>
      <c r="AM33" s="61" t="e">
        <f>#REF!</f>
        <v>#REF!</v>
      </c>
      <c r="AN33" s="61" t="e">
        <f>#REF!</f>
        <v>#REF!</v>
      </c>
      <c r="AO33" s="61" t="e">
        <f>#REF!</f>
        <v>#REF!</v>
      </c>
      <c r="AP33" s="61" t="e">
        <f>#REF!</f>
        <v>#REF!</v>
      </c>
      <c r="AQ33" s="61" t="e">
        <f>#REF!</f>
        <v>#REF!</v>
      </c>
      <c r="AR33" s="61" t="e">
        <f>#REF!</f>
        <v>#REF!</v>
      </c>
      <c r="AS33" s="61" t="e">
        <f>#REF!</f>
        <v>#REF!</v>
      </c>
      <c r="AT33" s="61" t="e">
        <f>#REF!</f>
        <v>#REF!</v>
      </c>
      <c r="AU33" s="61" t="e">
        <f>#REF!</f>
        <v>#REF!</v>
      </c>
      <c r="AV33" s="61" t="e">
        <f>#REF!</f>
        <v>#REF!</v>
      </c>
      <c r="AW33" s="61" t="e">
        <f>#REF!</f>
        <v>#REF!</v>
      </c>
      <c r="AX33" s="61" t="e">
        <f>#REF!</f>
        <v>#REF!</v>
      </c>
      <c r="AY33" s="61" t="e">
        <f>#REF!</f>
        <v>#REF!</v>
      </c>
      <c r="AZ33" s="61" t="e">
        <f>#REF!</f>
        <v>#REF!</v>
      </c>
      <c r="BA33" s="61" t="e">
        <f>#REF!</f>
        <v>#REF!</v>
      </c>
      <c r="BB33" s="61" t="e">
        <f>#REF!</f>
        <v>#REF!</v>
      </c>
      <c r="BC33" s="61" t="e">
        <f>#REF!</f>
        <v>#REF!</v>
      </c>
      <c r="BD33" s="61" t="e">
        <f>#REF!</f>
        <v>#REF!</v>
      </c>
      <c r="BE33" s="61" t="e">
        <f>#REF!</f>
        <v>#REF!</v>
      </c>
      <c r="BF33" s="61" t="e">
        <f>#REF!</f>
        <v>#REF!</v>
      </c>
      <c r="BG33" s="61" t="e">
        <f>#REF!</f>
        <v>#REF!</v>
      </c>
      <c r="BH33" s="61" t="e">
        <f>#REF!</f>
        <v>#REF!</v>
      </c>
      <c r="BI33" s="61" t="e">
        <f>#REF!</f>
        <v>#REF!</v>
      </c>
      <c r="BJ33" s="61" t="e">
        <f>#REF!</f>
        <v>#REF!</v>
      </c>
      <c r="BK33" s="61" t="e">
        <f>#REF!</f>
        <v>#REF!</v>
      </c>
      <c r="BL33" s="61" t="e">
        <f>#REF!</f>
        <v>#REF!</v>
      </c>
      <c r="BM33" s="61" t="e">
        <f>#REF!</f>
        <v>#REF!</v>
      </c>
      <c r="BN33" s="61" t="e">
        <f>#REF!</f>
        <v>#REF!</v>
      </c>
      <c r="BO33" s="61" t="e">
        <f>#REF!</f>
        <v>#REF!</v>
      </c>
      <c r="BP33" s="61" t="e">
        <f>#REF!</f>
        <v>#REF!</v>
      </c>
      <c r="BQ33" s="61" t="e">
        <f>#REF!</f>
        <v>#REF!</v>
      </c>
      <c r="BR33" s="61" t="e">
        <f>#REF!</f>
        <v>#REF!</v>
      </c>
      <c r="BS33" s="61" t="e">
        <f>#REF!</f>
        <v>#REF!</v>
      </c>
      <c r="BT33" s="61" t="e">
        <f>#REF!</f>
        <v>#REF!</v>
      </c>
      <c r="BU33" s="61" t="e">
        <f>#REF!</f>
        <v>#REF!</v>
      </c>
      <c r="BV33" s="61" t="e">
        <f>#REF!</f>
        <v>#REF!</v>
      </c>
      <c r="BW33" s="61" t="e">
        <f>#REF!</f>
        <v>#REF!</v>
      </c>
      <c r="BX33" s="61" t="e">
        <f>#REF!</f>
        <v>#REF!</v>
      </c>
      <c r="BY33" s="66" t="e">
        <f>#REF!</f>
        <v>#REF!</v>
      </c>
    </row>
    <row r="34" spans="1:77" ht="15.75" customHeight="1">
      <c r="A34" s="181"/>
      <c r="B34" s="61">
        <f>'31'!D19</f>
        <v>0</v>
      </c>
      <c r="C34" s="61">
        <f>'31'!E19</f>
        <v>0</v>
      </c>
      <c r="D34" s="61">
        <f>'31'!F19</f>
        <v>0</v>
      </c>
      <c r="E34" s="61">
        <f>'31'!G19</f>
        <v>0</v>
      </c>
      <c r="F34" s="61">
        <f>'31'!H19</f>
        <v>0</v>
      </c>
      <c r="G34" s="61">
        <f>'31'!I19</f>
        <v>0</v>
      </c>
      <c r="H34" s="61">
        <f>'31'!J19</f>
        <v>0</v>
      </c>
      <c r="I34" s="61">
        <f>'31'!K19</f>
        <v>0</v>
      </c>
      <c r="J34" s="61">
        <f>'31'!L19</f>
        <v>0</v>
      </c>
      <c r="K34" s="61">
        <f>'31'!M19</f>
        <v>0</v>
      </c>
      <c r="L34" s="61">
        <f>'31'!N19</f>
        <v>0</v>
      </c>
      <c r="M34" s="61">
        <f>'31'!O19</f>
        <v>0</v>
      </c>
      <c r="N34" s="61">
        <f>'31'!P19</f>
        <v>0</v>
      </c>
      <c r="O34" s="61">
        <f>'31'!Q19</f>
        <v>0</v>
      </c>
      <c r="P34" s="61">
        <f>'31'!R19</f>
        <v>0</v>
      </c>
      <c r="Q34" s="61">
        <f>'31'!S19</f>
        <v>0</v>
      </c>
      <c r="R34" s="61">
        <f>'31'!T19</f>
        <v>0</v>
      </c>
      <c r="S34" s="61">
        <f>'31'!U19</f>
        <v>0</v>
      </c>
      <c r="T34" s="61">
        <f>'31'!V19</f>
        <v>0</v>
      </c>
      <c r="U34" s="61">
        <f>'31'!W19</f>
        <v>0</v>
      </c>
      <c r="V34" s="61">
        <f>'31'!X19</f>
        <v>0</v>
      </c>
      <c r="W34" s="61">
        <f>'31'!Y19</f>
        <v>0</v>
      </c>
      <c r="X34" s="61">
        <f>'31'!Z19</f>
        <v>0</v>
      </c>
      <c r="Y34" s="61">
        <f>'31'!AA19</f>
        <v>0</v>
      </c>
      <c r="Z34" s="61">
        <f>'31'!AB19</f>
        <v>0</v>
      </c>
      <c r="AA34" s="61">
        <f>'31'!AC19</f>
        <v>0</v>
      </c>
      <c r="AB34" s="61">
        <f>'31'!AD19</f>
        <v>0</v>
      </c>
      <c r="AC34" s="61">
        <f>'31'!AE19</f>
        <v>0</v>
      </c>
      <c r="AD34" s="61">
        <f>'31'!AF19</f>
        <v>0</v>
      </c>
      <c r="AE34" s="61">
        <f>'31'!AG19</f>
        <v>0</v>
      </c>
      <c r="AF34" s="61">
        <f>'31'!AH19</f>
        <v>0</v>
      </c>
      <c r="AG34" s="61">
        <f>'31'!AI19</f>
        <v>0</v>
      </c>
      <c r="AH34" s="61">
        <f>'31'!AJ19</f>
        <v>0</v>
      </c>
      <c r="AI34" s="61">
        <f>'31'!AK19</f>
        <v>0</v>
      </c>
      <c r="AJ34" s="61">
        <f>'31'!AL19</f>
        <v>0</v>
      </c>
      <c r="AK34" s="61">
        <f>'31'!AM19</f>
        <v>0</v>
      </c>
      <c r="AL34" s="61">
        <f>'31'!AN19</f>
        <v>0</v>
      </c>
      <c r="AM34" s="61">
        <f>'31'!AO19</f>
        <v>0</v>
      </c>
      <c r="AN34" s="61">
        <f>'31'!AP19</f>
        <v>0</v>
      </c>
      <c r="AO34" s="61">
        <f>'31'!AQ19</f>
        <v>0</v>
      </c>
      <c r="AP34" s="61">
        <f>'31'!AR19</f>
        <v>0</v>
      </c>
      <c r="AQ34" s="61">
        <f>'31'!AS19</f>
        <v>0</v>
      </c>
      <c r="AR34" s="61">
        <f>'31'!AT19</f>
        <v>0</v>
      </c>
      <c r="AS34" s="61">
        <f>'31'!AU19</f>
        <v>0</v>
      </c>
      <c r="AT34" s="61">
        <f>'31'!AV19</f>
        <v>0</v>
      </c>
      <c r="AU34" s="61">
        <f>'31'!AW19</f>
        <v>0</v>
      </c>
      <c r="AV34" s="61">
        <f>'31'!AX19</f>
        <v>0</v>
      </c>
      <c r="AW34" s="61">
        <f>'31'!AY19</f>
        <v>0</v>
      </c>
      <c r="AX34" s="61">
        <f>'31'!AZ19</f>
        <v>0</v>
      </c>
      <c r="AY34" s="61">
        <f>'31'!BA19</f>
        <v>0</v>
      </c>
      <c r="AZ34" s="61">
        <f>'31'!BB19</f>
        <v>0</v>
      </c>
      <c r="BA34" s="61">
        <f>'31'!BC19</f>
        <v>0</v>
      </c>
      <c r="BB34" s="61">
        <f>'31'!BD19</f>
        <v>0</v>
      </c>
      <c r="BC34" s="61">
        <f>'31'!BE19</f>
        <v>0</v>
      </c>
      <c r="BD34" s="61">
        <f>'31'!BF19</f>
        <v>0</v>
      </c>
      <c r="BE34" s="61">
        <f>'31'!BG19</f>
        <v>0</v>
      </c>
      <c r="BF34" s="61">
        <f>'31'!BH19</f>
        <v>0</v>
      </c>
      <c r="BG34" s="61">
        <f>'31'!BI19</f>
        <v>0</v>
      </c>
      <c r="BH34" s="61">
        <f>'31'!BJ19</f>
        <v>0</v>
      </c>
      <c r="BI34" s="61">
        <f>'31'!BK19</f>
        <v>0</v>
      </c>
      <c r="BJ34" s="61">
        <f>'31'!BL19</f>
        <v>0</v>
      </c>
      <c r="BK34" s="61">
        <f>'31'!BM19</f>
        <v>0</v>
      </c>
      <c r="BL34" s="61">
        <f>'31'!BN19</f>
        <v>0</v>
      </c>
      <c r="BM34" s="61">
        <f>'31'!BO19</f>
        <v>0</v>
      </c>
      <c r="BN34" s="61">
        <f>'31'!BP19</f>
        <v>0</v>
      </c>
      <c r="BO34" s="61">
        <f>'31'!BQ19</f>
        <v>0</v>
      </c>
      <c r="BP34" s="61">
        <f>'31'!BR19</f>
        <v>0</v>
      </c>
      <c r="BQ34" s="61">
        <f>'31'!BS19</f>
        <v>0</v>
      </c>
      <c r="BR34" s="61">
        <f>'31'!BT19</f>
        <v>0</v>
      </c>
      <c r="BS34" s="61">
        <f>'31'!BU19</f>
        <v>0</v>
      </c>
      <c r="BT34" s="61">
        <f>'31'!BV19</f>
        <v>0</v>
      </c>
      <c r="BU34" s="61">
        <f>'31'!BW19</f>
        <v>0</v>
      </c>
      <c r="BV34" s="61">
        <f>'31'!BX19</f>
        <v>0</v>
      </c>
      <c r="BW34" s="61">
        <f>'31'!BY19</f>
        <v>0</v>
      </c>
      <c r="BX34" s="61">
        <f>'31'!BZ19</f>
        <v>0</v>
      </c>
      <c r="BY34" s="66">
        <f>'31'!C21</f>
        <v>0</v>
      </c>
    </row>
    <row r="35" spans="1:77" ht="30" customHeight="1">
      <c r="A35" s="67" t="s">
        <v>140</v>
      </c>
      <c r="B35" s="68" t="e">
        <f t="shared" ref="B35:BX35" si="0">SUM(B4:B34)</f>
        <v>#REF!</v>
      </c>
      <c r="C35" s="68" t="e">
        <f t="shared" si="0"/>
        <v>#REF!</v>
      </c>
      <c r="D35" s="68" t="e">
        <f t="shared" si="0"/>
        <v>#REF!</v>
      </c>
      <c r="E35" s="68" t="e">
        <f t="shared" si="0"/>
        <v>#REF!</v>
      </c>
      <c r="F35" s="68" t="e">
        <f t="shared" si="0"/>
        <v>#REF!</v>
      </c>
      <c r="G35" s="68" t="e">
        <f t="shared" si="0"/>
        <v>#REF!</v>
      </c>
      <c r="H35" s="68" t="e">
        <f t="shared" si="0"/>
        <v>#REF!</v>
      </c>
      <c r="I35" s="68" t="e">
        <f t="shared" si="0"/>
        <v>#REF!</v>
      </c>
      <c r="J35" s="68" t="e">
        <f t="shared" si="0"/>
        <v>#REF!</v>
      </c>
      <c r="K35" s="68" t="e">
        <f t="shared" si="0"/>
        <v>#REF!</v>
      </c>
      <c r="L35" s="68" t="e">
        <f t="shared" si="0"/>
        <v>#REF!</v>
      </c>
      <c r="M35" s="68" t="e">
        <f t="shared" si="0"/>
        <v>#REF!</v>
      </c>
      <c r="N35" s="68" t="e">
        <f t="shared" si="0"/>
        <v>#REF!</v>
      </c>
      <c r="O35" s="68" t="e">
        <f t="shared" si="0"/>
        <v>#REF!</v>
      </c>
      <c r="P35" s="68" t="e">
        <f t="shared" si="0"/>
        <v>#REF!</v>
      </c>
      <c r="Q35" s="68" t="e">
        <f t="shared" si="0"/>
        <v>#REF!</v>
      </c>
      <c r="R35" s="68" t="e">
        <f t="shared" si="0"/>
        <v>#REF!</v>
      </c>
      <c r="S35" s="68" t="e">
        <f t="shared" si="0"/>
        <v>#REF!</v>
      </c>
      <c r="T35" s="68" t="e">
        <f t="shared" si="0"/>
        <v>#REF!</v>
      </c>
      <c r="U35" s="68" t="e">
        <f t="shared" si="0"/>
        <v>#REF!</v>
      </c>
      <c r="V35" s="68" t="e">
        <f t="shared" si="0"/>
        <v>#REF!</v>
      </c>
      <c r="W35" s="68" t="e">
        <f t="shared" si="0"/>
        <v>#REF!</v>
      </c>
      <c r="X35" s="68" t="e">
        <f t="shared" si="0"/>
        <v>#REF!</v>
      </c>
      <c r="Y35" s="68" t="e">
        <f t="shared" si="0"/>
        <v>#REF!</v>
      </c>
      <c r="Z35" s="68" t="e">
        <f t="shared" si="0"/>
        <v>#REF!</v>
      </c>
      <c r="AA35" s="68" t="e">
        <f t="shared" si="0"/>
        <v>#REF!</v>
      </c>
      <c r="AB35" s="68" t="e">
        <f t="shared" si="0"/>
        <v>#REF!</v>
      </c>
      <c r="AC35" s="68" t="e">
        <f t="shared" si="0"/>
        <v>#REF!</v>
      </c>
      <c r="AD35" s="68" t="e">
        <f t="shared" si="0"/>
        <v>#REF!</v>
      </c>
      <c r="AE35" s="68" t="e">
        <f t="shared" si="0"/>
        <v>#REF!</v>
      </c>
      <c r="AF35" s="68" t="e">
        <f t="shared" si="0"/>
        <v>#REF!</v>
      </c>
      <c r="AG35" s="68" t="e">
        <f t="shared" si="0"/>
        <v>#REF!</v>
      </c>
      <c r="AH35" s="68" t="e">
        <f t="shared" si="0"/>
        <v>#REF!</v>
      </c>
      <c r="AI35" s="68" t="e">
        <f t="shared" si="0"/>
        <v>#REF!</v>
      </c>
      <c r="AJ35" s="68" t="e">
        <f t="shared" si="0"/>
        <v>#REF!</v>
      </c>
      <c r="AK35" s="68" t="e">
        <f t="shared" si="0"/>
        <v>#REF!</v>
      </c>
      <c r="AL35" s="68" t="e">
        <f t="shared" si="0"/>
        <v>#REF!</v>
      </c>
      <c r="AM35" s="68" t="e">
        <f t="shared" si="0"/>
        <v>#REF!</v>
      </c>
      <c r="AN35" s="68" t="e">
        <f t="shared" si="0"/>
        <v>#REF!</v>
      </c>
      <c r="AO35" s="68" t="e">
        <f t="shared" si="0"/>
        <v>#REF!</v>
      </c>
      <c r="AP35" s="68" t="e">
        <f t="shared" si="0"/>
        <v>#REF!</v>
      </c>
      <c r="AQ35" s="68" t="e">
        <f t="shared" si="0"/>
        <v>#REF!</v>
      </c>
      <c r="AR35" s="68" t="e">
        <f t="shared" si="0"/>
        <v>#REF!</v>
      </c>
      <c r="AS35" s="68" t="e">
        <f t="shared" si="0"/>
        <v>#REF!</v>
      </c>
      <c r="AT35" s="68" t="e">
        <f t="shared" si="0"/>
        <v>#REF!</v>
      </c>
      <c r="AU35" s="68" t="e">
        <f t="shared" si="0"/>
        <v>#REF!</v>
      </c>
      <c r="AV35" s="68" t="e">
        <f t="shared" si="0"/>
        <v>#REF!</v>
      </c>
      <c r="AW35" s="68" t="e">
        <f t="shared" si="0"/>
        <v>#REF!</v>
      </c>
      <c r="AX35" s="68" t="e">
        <f t="shared" si="0"/>
        <v>#REF!</v>
      </c>
      <c r="AY35" s="68" t="e">
        <f t="shared" si="0"/>
        <v>#REF!</v>
      </c>
      <c r="AZ35" s="68" t="e">
        <f t="shared" si="0"/>
        <v>#REF!</v>
      </c>
      <c r="BA35" s="68" t="e">
        <f t="shared" si="0"/>
        <v>#REF!</v>
      </c>
      <c r="BB35" s="68" t="e">
        <f t="shared" si="0"/>
        <v>#REF!</v>
      </c>
      <c r="BC35" s="68" t="e">
        <f t="shared" si="0"/>
        <v>#REF!</v>
      </c>
      <c r="BD35" s="68" t="e">
        <f t="shared" si="0"/>
        <v>#REF!</v>
      </c>
      <c r="BE35" s="68" t="e">
        <f t="shared" si="0"/>
        <v>#REF!</v>
      </c>
      <c r="BF35" s="68" t="e">
        <f t="shared" si="0"/>
        <v>#REF!</v>
      </c>
      <c r="BG35" s="68" t="e">
        <f t="shared" si="0"/>
        <v>#REF!</v>
      </c>
      <c r="BH35" s="68" t="e">
        <f t="shared" si="0"/>
        <v>#REF!</v>
      </c>
      <c r="BI35" s="68" t="e">
        <f t="shared" si="0"/>
        <v>#REF!</v>
      </c>
      <c r="BJ35" s="68" t="e">
        <f t="shared" si="0"/>
        <v>#REF!</v>
      </c>
      <c r="BK35" s="68" t="e">
        <f t="shared" si="0"/>
        <v>#REF!</v>
      </c>
      <c r="BL35" s="68" t="e">
        <f t="shared" si="0"/>
        <v>#REF!</v>
      </c>
      <c r="BM35" s="68" t="e">
        <f t="shared" si="0"/>
        <v>#REF!</v>
      </c>
      <c r="BN35" s="68" t="e">
        <f t="shared" si="0"/>
        <v>#REF!</v>
      </c>
      <c r="BO35" s="68" t="e">
        <f t="shared" si="0"/>
        <v>#REF!</v>
      </c>
      <c r="BP35" s="68" t="e">
        <f t="shared" si="0"/>
        <v>#REF!</v>
      </c>
      <c r="BQ35" s="68" t="e">
        <f t="shared" si="0"/>
        <v>#REF!</v>
      </c>
      <c r="BR35" s="68" t="e">
        <f t="shared" si="0"/>
        <v>#REF!</v>
      </c>
      <c r="BS35" s="68" t="e">
        <f t="shared" si="0"/>
        <v>#REF!</v>
      </c>
      <c r="BT35" s="68" t="e">
        <f t="shared" si="0"/>
        <v>#REF!</v>
      </c>
      <c r="BU35" s="68" t="e">
        <f t="shared" si="0"/>
        <v>#REF!</v>
      </c>
      <c r="BV35" s="68" t="e">
        <f t="shared" si="0"/>
        <v>#REF!</v>
      </c>
      <c r="BW35" s="68" t="e">
        <f t="shared" si="0"/>
        <v>#REF!</v>
      </c>
      <c r="BX35" s="68" t="e">
        <f t="shared" si="0"/>
        <v>#REF!</v>
      </c>
      <c r="BY35" s="69"/>
    </row>
    <row r="36" spans="1:77" ht="15.75" customHeight="1">
      <c r="A36" s="70" t="s">
        <v>74</v>
      </c>
      <c r="B36" s="71">
        <f>ССЫЛКИ!B3</f>
        <v>85</v>
      </c>
      <c r="C36" s="71">
        <f>ССЫЛКИ!C3</f>
        <v>21</v>
      </c>
      <c r="D36" s="71">
        <f>ССЫЛКИ!D3</f>
        <v>21</v>
      </c>
      <c r="E36" s="71">
        <f>ССЫЛКИ!E3</f>
        <v>6</v>
      </c>
      <c r="F36" s="71">
        <f>ССЫЛКИ!F3</f>
        <v>400</v>
      </c>
      <c r="G36" s="71">
        <f>ССЫЛКИ!G3</f>
        <v>140</v>
      </c>
      <c r="H36" s="71">
        <f>ССЫЛКИ!H3</f>
        <v>85</v>
      </c>
      <c r="I36" s="71">
        <f>ССЫЛКИ!I3</f>
        <v>21</v>
      </c>
      <c r="J36" s="71">
        <f>ССЫЛКИ!J3</f>
        <v>140</v>
      </c>
      <c r="K36" s="71">
        <f>ССЫЛКИ!K3</f>
        <v>50</v>
      </c>
      <c r="L36" s="71">
        <f>ССЫЛКИ!L3</f>
        <v>10</v>
      </c>
      <c r="M36" s="71">
        <f>ССЫЛКИ!M3</f>
        <v>240</v>
      </c>
      <c r="N36" s="71">
        <f>ССЫЛКИ!N3</f>
        <v>550</v>
      </c>
      <c r="O36" s="71">
        <f>ССЫЛКИ!O3</f>
        <v>6</v>
      </c>
      <c r="P36" s="71">
        <f>ССЫЛКИ!P3</f>
        <v>157</v>
      </c>
      <c r="Q36" s="71">
        <f>ССЫЛКИ!Q3</f>
        <v>10</v>
      </c>
      <c r="R36" s="71">
        <f>ССЫЛКИ!R3</f>
        <v>140</v>
      </c>
      <c r="S36" s="71">
        <f>ССЫЛКИ!S3</f>
        <v>100</v>
      </c>
      <c r="T36" s="71">
        <f>ССЫЛКИ!T3</f>
        <v>120</v>
      </c>
      <c r="U36" s="71">
        <f>ССЫЛКИ!U3</f>
        <v>120</v>
      </c>
      <c r="V36" s="71">
        <f>ССЫЛКИ!V3</f>
        <v>80</v>
      </c>
      <c r="W36" s="71">
        <f>ССЫЛКИ!W3</f>
        <v>30</v>
      </c>
      <c r="X36" s="71">
        <f>ССЫЛКИ!X3</f>
        <v>55</v>
      </c>
      <c r="Y36" s="71">
        <f>ССЫЛКИ!Y3</f>
        <v>60</v>
      </c>
      <c r="Z36" s="71">
        <f>ССЫЛКИ!Z3</f>
        <v>70</v>
      </c>
      <c r="AA36" s="71">
        <f>ССЫЛКИ!AA3</f>
        <v>165</v>
      </c>
      <c r="AB36" s="71">
        <f>ССЫЛКИ!AB3</f>
        <v>180</v>
      </c>
      <c r="AC36" s="71">
        <f>ССЫЛКИ!AC3</f>
        <v>260</v>
      </c>
      <c r="AD36" s="71">
        <f>ССЫЛКИ!AD3</f>
        <v>55</v>
      </c>
      <c r="AE36" s="71">
        <f>ССЫЛКИ!AE3</f>
        <v>90</v>
      </c>
      <c r="AF36" s="71">
        <f>ССЫЛКИ!AF3</f>
        <v>45</v>
      </c>
      <c r="AG36" s="71">
        <f>ССЫЛКИ!AG3</f>
        <v>45</v>
      </c>
      <c r="AH36" s="71">
        <f>ССЫЛКИ!AH3</f>
        <v>52</v>
      </c>
      <c r="AI36" s="71">
        <f>ССЫЛКИ!AI3</f>
        <v>50</v>
      </c>
      <c r="AJ36" s="71">
        <f>ССЫЛКИ!AJ3</f>
        <v>55</v>
      </c>
      <c r="AK36" s="71">
        <f>ССЫЛКИ!AK3</f>
        <v>60</v>
      </c>
      <c r="AL36" s="71">
        <f>ССЫЛКИ!AL3</f>
        <v>60</v>
      </c>
      <c r="AM36" s="71">
        <f>ССЫЛКИ!AM3</f>
        <v>50</v>
      </c>
      <c r="AN36" s="71">
        <f>ССЫЛКИ!AN3</f>
        <v>110</v>
      </c>
      <c r="AO36" s="71">
        <f>ССЫЛКИ!AO3</f>
        <v>170</v>
      </c>
      <c r="AP36" s="71">
        <f>ССЫЛКИ!AP3</f>
        <v>200</v>
      </c>
      <c r="AQ36" s="71">
        <f>ССЫЛКИ!AQ3</f>
        <v>80</v>
      </c>
      <c r="AR36" s="71">
        <f>ССЫЛКИ!AR3</f>
        <v>600</v>
      </c>
      <c r="AS36" s="71">
        <f>ССЫЛКИ!AS3</f>
        <v>60</v>
      </c>
      <c r="AT36" s="71">
        <f>ССЫЛКИ!AT3</f>
        <v>75</v>
      </c>
      <c r="AU36" s="71">
        <f>ССЫЛКИ!AU3</f>
        <v>155</v>
      </c>
      <c r="AV36" s="71">
        <f>ССЫЛКИ!AV3</f>
        <v>274</v>
      </c>
      <c r="AW36" s="71">
        <f>ССЫЛКИ!AW3</f>
        <v>450</v>
      </c>
      <c r="AX36" s="71">
        <f>ССЫЛКИ!AX3</f>
        <v>325</v>
      </c>
      <c r="AY36" s="71">
        <f>ССЫЛКИ!AY3</f>
        <v>180</v>
      </c>
      <c r="AZ36" s="71">
        <f>ССЫЛКИ!AZ3</f>
        <v>320</v>
      </c>
      <c r="BA36" s="71">
        <f>ССЫЛКИ!BA3</f>
        <v>350</v>
      </c>
      <c r="BB36" s="71">
        <f>ССЫЛКИ!BB3</f>
        <v>300</v>
      </c>
      <c r="BC36" s="71">
        <f>ССЫЛКИ!BC3</f>
        <v>120</v>
      </c>
      <c r="BD36" s="71">
        <f>ССЫЛКИ!BD3</f>
        <v>220</v>
      </c>
      <c r="BE36" s="71">
        <f>ССЫЛКИ!BE3</f>
        <v>20</v>
      </c>
      <c r="BF36" s="71">
        <f>ССЫЛКИ!BF3</f>
        <v>21</v>
      </c>
      <c r="BG36" s="71">
        <f>ССЫЛКИ!BG3</f>
        <v>21</v>
      </c>
      <c r="BH36" s="71">
        <f>ССЫЛКИ!BH3</f>
        <v>35</v>
      </c>
      <c r="BI36" s="71">
        <f>ССЫЛКИ!BI3</f>
        <v>22</v>
      </c>
      <c r="BJ36" s="71">
        <f>ССЫЛКИ!BJ3</f>
        <v>28</v>
      </c>
      <c r="BK36" s="71">
        <f>ССЫЛКИ!BK3</f>
        <v>50</v>
      </c>
      <c r="BL36" s="71">
        <f>ССЫЛКИ!BL3</f>
        <v>40</v>
      </c>
      <c r="BM36" s="71">
        <f>ССЫЛКИ!BM3</f>
        <v>30</v>
      </c>
      <c r="BN36" s="71">
        <f>ССЫЛКИ!BN3</f>
        <v>175</v>
      </c>
      <c r="BO36" s="71">
        <f>ССЫЛКИ!BO3</f>
        <v>160</v>
      </c>
      <c r="BP36" s="71">
        <f>ССЫЛКИ!BP3</f>
        <v>100</v>
      </c>
      <c r="BQ36" s="71">
        <f>ССЫЛКИ!BQ3</f>
        <v>120</v>
      </c>
      <c r="BR36" s="71">
        <f>ССЫЛКИ!BR3</f>
        <v>160</v>
      </c>
      <c r="BS36" s="71">
        <f>ССЫЛКИ!BS3</f>
        <v>100</v>
      </c>
      <c r="BT36" s="71">
        <f>ССЫЛКИ!BT3</f>
        <v>90</v>
      </c>
      <c r="BU36" s="71">
        <f>ССЫЛКИ!BU3</f>
        <v>0</v>
      </c>
      <c r="BV36" s="71">
        <f>ССЫЛКИ!BV3</f>
        <v>40</v>
      </c>
      <c r="BW36" s="71">
        <f>ССЫЛКИ!BW3</f>
        <v>210</v>
      </c>
      <c r="BX36" s="71">
        <f>ССЫЛКИ!BX3</f>
        <v>8</v>
      </c>
      <c r="BY36" s="63"/>
    </row>
    <row r="37" spans="1:77" ht="69.75" customHeight="1">
      <c r="A37" s="72" t="s">
        <v>141</v>
      </c>
      <c r="B37" s="73" t="e">
        <f t="shared" ref="B37:BX37" si="1">B35*B36</f>
        <v>#REF!</v>
      </c>
      <c r="C37" s="73" t="e">
        <f t="shared" si="1"/>
        <v>#REF!</v>
      </c>
      <c r="D37" s="73" t="e">
        <f t="shared" si="1"/>
        <v>#REF!</v>
      </c>
      <c r="E37" s="73" t="e">
        <f t="shared" si="1"/>
        <v>#REF!</v>
      </c>
      <c r="F37" s="73" t="e">
        <f t="shared" si="1"/>
        <v>#REF!</v>
      </c>
      <c r="G37" s="73" t="e">
        <f t="shared" si="1"/>
        <v>#REF!</v>
      </c>
      <c r="H37" s="73" t="e">
        <f t="shared" si="1"/>
        <v>#REF!</v>
      </c>
      <c r="I37" s="73" t="e">
        <f t="shared" si="1"/>
        <v>#REF!</v>
      </c>
      <c r="J37" s="73" t="e">
        <f t="shared" si="1"/>
        <v>#REF!</v>
      </c>
      <c r="K37" s="73" t="e">
        <f t="shared" si="1"/>
        <v>#REF!</v>
      </c>
      <c r="L37" s="73" t="e">
        <f t="shared" si="1"/>
        <v>#REF!</v>
      </c>
      <c r="M37" s="73" t="e">
        <f t="shared" si="1"/>
        <v>#REF!</v>
      </c>
      <c r="N37" s="73" t="e">
        <f t="shared" si="1"/>
        <v>#REF!</v>
      </c>
      <c r="O37" s="73" t="e">
        <f t="shared" si="1"/>
        <v>#REF!</v>
      </c>
      <c r="P37" s="73" t="e">
        <f t="shared" si="1"/>
        <v>#REF!</v>
      </c>
      <c r="Q37" s="73" t="e">
        <f t="shared" si="1"/>
        <v>#REF!</v>
      </c>
      <c r="R37" s="73" t="e">
        <f t="shared" si="1"/>
        <v>#REF!</v>
      </c>
      <c r="S37" s="73" t="e">
        <f t="shared" si="1"/>
        <v>#REF!</v>
      </c>
      <c r="T37" s="73" t="e">
        <f t="shared" si="1"/>
        <v>#REF!</v>
      </c>
      <c r="U37" s="73" t="e">
        <f t="shared" si="1"/>
        <v>#REF!</v>
      </c>
      <c r="V37" s="73" t="e">
        <f t="shared" si="1"/>
        <v>#REF!</v>
      </c>
      <c r="W37" s="73" t="e">
        <f t="shared" si="1"/>
        <v>#REF!</v>
      </c>
      <c r="X37" s="73" t="e">
        <f t="shared" si="1"/>
        <v>#REF!</v>
      </c>
      <c r="Y37" s="73" t="e">
        <f t="shared" si="1"/>
        <v>#REF!</v>
      </c>
      <c r="Z37" s="73" t="e">
        <f t="shared" si="1"/>
        <v>#REF!</v>
      </c>
      <c r="AA37" s="73" t="e">
        <f t="shared" si="1"/>
        <v>#REF!</v>
      </c>
      <c r="AB37" s="73" t="e">
        <f t="shared" si="1"/>
        <v>#REF!</v>
      </c>
      <c r="AC37" s="73" t="e">
        <f t="shared" si="1"/>
        <v>#REF!</v>
      </c>
      <c r="AD37" s="73" t="e">
        <f t="shared" si="1"/>
        <v>#REF!</v>
      </c>
      <c r="AE37" s="73" t="e">
        <f t="shared" si="1"/>
        <v>#REF!</v>
      </c>
      <c r="AF37" s="73" t="e">
        <f t="shared" si="1"/>
        <v>#REF!</v>
      </c>
      <c r="AG37" s="73" t="e">
        <f t="shared" si="1"/>
        <v>#REF!</v>
      </c>
      <c r="AH37" s="73" t="e">
        <f t="shared" si="1"/>
        <v>#REF!</v>
      </c>
      <c r="AI37" s="73" t="e">
        <f t="shared" si="1"/>
        <v>#REF!</v>
      </c>
      <c r="AJ37" s="73" t="e">
        <f t="shared" si="1"/>
        <v>#REF!</v>
      </c>
      <c r="AK37" s="73" t="e">
        <f t="shared" si="1"/>
        <v>#REF!</v>
      </c>
      <c r="AL37" s="73" t="e">
        <f t="shared" si="1"/>
        <v>#REF!</v>
      </c>
      <c r="AM37" s="73" t="e">
        <f t="shared" si="1"/>
        <v>#REF!</v>
      </c>
      <c r="AN37" s="73" t="e">
        <f t="shared" si="1"/>
        <v>#REF!</v>
      </c>
      <c r="AO37" s="73" t="e">
        <f t="shared" si="1"/>
        <v>#REF!</v>
      </c>
      <c r="AP37" s="73" t="e">
        <f t="shared" si="1"/>
        <v>#REF!</v>
      </c>
      <c r="AQ37" s="73" t="e">
        <f t="shared" si="1"/>
        <v>#REF!</v>
      </c>
      <c r="AR37" s="73" t="e">
        <f t="shared" si="1"/>
        <v>#REF!</v>
      </c>
      <c r="AS37" s="73" t="e">
        <f t="shared" si="1"/>
        <v>#REF!</v>
      </c>
      <c r="AT37" s="73" t="e">
        <f t="shared" si="1"/>
        <v>#REF!</v>
      </c>
      <c r="AU37" s="73" t="e">
        <f t="shared" si="1"/>
        <v>#REF!</v>
      </c>
      <c r="AV37" s="73" t="e">
        <f t="shared" si="1"/>
        <v>#REF!</v>
      </c>
      <c r="AW37" s="73" t="e">
        <f t="shared" si="1"/>
        <v>#REF!</v>
      </c>
      <c r="AX37" s="73" t="e">
        <f t="shared" si="1"/>
        <v>#REF!</v>
      </c>
      <c r="AY37" s="73" t="e">
        <f t="shared" si="1"/>
        <v>#REF!</v>
      </c>
      <c r="AZ37" s="73" t="e">
        <f t="shared" si="1"/>
        <v>#REF!</v>
      </c>
      <c r="BA37" s="73" t="e">
        <f t="shared" si="1"/>
        <v>#REF!</v>
      </c>
      <c r="BB37" s="73" t="e">
        <f t="shared" si="1"/>
        <v>#REF!</v>
      </c>
      <c r="BC37" s="73" t="e">
        <f t="shared" si="1"/>
        <v>#REF!</v>
      </c>
      <c r="BD37" s="73" t="e">
        <f t="shared" si="1"/>
        <v>#REF!</v>
      </c>
      <c r="BE37" s="73" t="e">
        <f t="shared" si="1"/>
        <v>#REF!</v>
      </c>
      <c r="BF37" s="73" t="e">
        <f t="shared" si="1"/>
        <v>#REF!</v>
      </c>
      <c r="BG37" s="73" t="e">
        <f t="shared" si="1"/>
        <v>#REF!</v>
      </c>
      <c r="BH37" s="73" t="e">
        <f t="shared" si="1"/>
        <v>#REF!</v>
      </c>
      <c r="BI37" s="73" t="e">
        <f t="shared" si="1"/>
        <v>#REF!</v>
      </c>
      <c r="BJ37" s="73" t="e">
        <f t="shared" si="1"/>
        <v>#REF!</v>
      </c>
      <c r="BK37" s="73" t="e">
        <f t="shared" si="1"/>
        <v>#REF!</v>
      </c>
      <c r="BL37" s="73" t="e">
        <f t="shared" si="1"/>
        <v>#REF!</v>
      </c>
      <c r="BM37" s="73" t="e">
        <f t="shared" si="1"/>
        <v>#REF!</v>
      </c>
      <c r="BN37" s="73" t="e">
        <f t="shared" si="1"/>
        <v>#REF!</v>
      </c>
      <c r="BO37" s="73" t="e">
        <f t="shared" si="1"/>
        <v>#REF!</v>
      </c>
      <c r="BP37" s="73" t="e">
        <f t="shared" si="1"/>
        <v>#REF!</v>
      </c>
      <c r="BQ37" s="73" t="e">
        <f t="shared" si="1"/>
        <v>#REF!</v>
      </c>
      <c r="BR37" s="73" t="e">
        <f t="shared" si="1"/>
        <v>#REF!</v>
      </c>
      <c r="BS37" s="73" t="e">
        <f t="shared" si="1"/>
        <v>#REF!</v>
      </c>
      <c r="BT37" s="73" t="e">
        <f t="shared" si="1"/>
        <v>#REF!</v>
      </c>
      <c r="BU37" s="73" t="e">
        <f t="shared" si="1"/>
        <v>#REF!</v>
      </c>
      <c r="BV37" s="73" t="e">
        <f t="shared" si="1"/>
        <v>#REF!</v>
      </c>
      <c r="BW37" s="73" t="e">
        <f t="shared" si="1"/>
        <v>#REF!</v>
      </c>
      <c r="BX37" s="73" t="e">
        <f t="shared" si="1"/>
        <v>#REF!</v>
      </c>
      <c r="BY37" s="74" t="e">
        <f>SUM(BY4:BY35)</f>
        <v>#REF!</v>
      </c>
    </row>
    <row r="38" spans="1:77" ht="15.75" customHeight="1">
      <c r="A38" s="302" t="s">
        <v>142</v>
      </c>
      <c r="B38" s="241"/>
      <c r="C38" s="240"/>
      <c r="D38" s="303" t="e">
        <f>SUM(B37:BX37)</f>
        <v>#REF!</v>
      </c>
      <c r="E38" s="241"/>
      <c r="F38" s="241"/>
      <c r="G38" s="241"/>
      <c r="H38" s="241"/>
      <c r="I38" s="241"/>
      <c r="J38" s="241"/>
      <c r="K38" s="240"/>
      <c r="AB38" s="75"/>
    </row>
    <row r="39" spans="1:77" ht="15.75" customHeight="1">
      <c r="A39" s="302" t="s">
        <v>143</v>
      </c>
      <c r="B39" s="241"/>
      <c r="C39" s="241"/>
      <c r="D39" s="241"/>
      <c r="E39" s="241"/>
      <c r="F39" s="76"/>
      <c r="G39" s="76"/>
      <c r="H39" s="304" t="e">
        <f>'01'!C18+'02'!C18+'03'!C17+'04'!C18+'05'!C18+'06'!C18+'07'!C18+'08'!C18+'09'!C18+'10'!C18+'11'!C18+'12'!C18+'13'!C19+'14'!C18+'15'!C18+'16'!C18+'17'!C17+'18'!C18+'19'!C18+#REF!+#REF!+'22'!C18+#REF!+#REF!+#REF!+#REF!+#REF!+#REF!+'29'!C18+#REF!+'31'!C18</f>
        <v>#REF!</v>
      </c>
      <c r="I39" s="241"/>
      <c r="J39" s="241"/>
      <c r="K39" s="241"/>
    </row>
    <row r="40" spans="1:77" ht="28.5" customHeight="1">
      <c r="A40" s="297" t="s">
        <v>144</v>
      </c>
      <c r="B40" s="298"/>
      <c r="C40" s="298"/>
      <c r="D40" s="298"/>
      <c r="E40" s="298"/>
      <c r="F40" s="298"/>
      <c r="G40" s="298"/>
      <c r="H40" s="298"/>
      <c r="I40" s="77"/>
      <c r="J40" s="299" t="e">
        <f>D38/H39</f>
        <v>#REF!</v>
      </c>
      <c r="K40" s="241"/>
    </row>
    <row r="41" spans="1:77" ht="15.75" customHeight="1"/>
    <row r="42" spans="1:77" ht="15.75" customHeight="1"/>
    <row r="43" spans="1:77" ht="15.75" customHeight="1"/>
    <row r="44" spans="1:77" ht="15.75" customHeight="1"/>
    <row r="45" spans="1:77" ht="15.75" customHeight="1"/>
    <row r="46" spans="1:77" ht="15.75" customHeight="1"/>
    <row r="47" spans="1:77" ht="15.75" customHeight="1"/>
    <row r="48" spans="1:7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35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9"/>
  <sheetViews>
    <sheetView showZeros="0" topLeftCell="A57" zoomScale="80" zoomScaleNormal="80" workbookViewId="0">
      <selection activeCell="I80" sqref="I80"/>
    </sheetView>
  </sheetViews>
  <sheetFormatPr defaultColWidth="12.625" defaultRowHeight="14.25"/>
  <cols>
    <col min="1" max="1" width="26.2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2.5" customWidth="1"/>
    <col min="11" max="11" width="8.75" bestFit="1" customWidth="1"/>
    <col min="12" max="12" width="7.625" customWidth="1"/>
    <col min="13" max="13" width="12.375" bestFit="1" customWidth="1"/>
    <col min="14" max="30" width="3.375" customWidth="1"/>
    <col min="31" max="33" width="7.625" customWidth="1"/>
  </cols>
  <sheetData>
    <row r="1" spans="1:22" s="90" customFormat="1" ht="18">
      <c r="A1" s="305" t="s">
        <v>167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</row>
    <row r="2" spans="1:22" ht="18.75">
      <c r="A2" s="308" t="str">
        <f>'Автомат. ввод'!I8</f>
        <v>МКОУ " _________________СОШ"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22" ht="15">
      <c r="A3" s="99"/>
      <c r="B3" s="307" t="s">
        <v>145</v>
      </c>
      <c r="C3" s="256"/>
      <c r="D3" s="254"/>
      <c r="E3" s="307" t="s">
        <v>146</v>
      </c>
      <c r="F3" s="256"/>
      <c r="G3" s="254"/>
      <c r="H3" s="307" t="s">
        <v>147</v>
      </c>
      <c r="I3" s="256"/>
      <c r="J3" s="254"/>
      <c r="K3" s="307" t="s">
        <v>148</v>
      </c>
      <c r="L3" s="256"/>
      <c r="M3" s="254"/>
      <c r="R3" s="78"/>
    </row>
    <row r="4" spans="1:22" ht="15">
      <c r="A4" s="48"/>
      <c r="B4" s="48" t="s">
        <v>140</v>
      </c>
      <c r="C4" s="85" t="s">
        <v>149</v>
      </c>
      <c r="D4" s="85" t="s">
        <v>150</v>
      </c>
      <c r="E4" s="48" t="s">
        <v>140</v>
      </c>
      <c r="F4" s="85" t="s">
        <v>149</v>
      </c>
      <c r="G4" s="85" t="s">
        <v>150</v>
      </c>
      <c r="H4" s="48" t="s">
        <v>140</v>
      </c>
      <c r="I4" s="79" t="s">
        <v>149</v>
      </c>
      <c r="J4" s="79" t="s">
        <v>150</v>
      </c>
      <c r="K4" s="48" t="s">
        <v>140</v>
      </c>
      <c r="L4" s="79" t="s">
        <v>149</v>
      </c>
      <c r="M4" s="79" t="s">
        <v>150</v>
      </c>
      <c r="Q4" s="78"/>
      <c r="R4" s="78"/>
    </row>
    <row r="5" spans="1:22" ht="15.75">
      <c r="A5" s="80" t="str">
        <f>ССЫЛКИ!B2</f>
        <v>Вермишель</v>
      </c>
      <c r="B5" s="125"/>
      <c r="C5" s="86">
        <f>ССЫЛКИ!B3</f>
        <v>85</v>
      </c>
      <c r="D5" s="87">
        <f t="shared" ref="D5:D79" si="0">C5*B5</f>
        <v>0</v>
      </c>
      <c r="E5" s="61" t="e">
        <f>Итог.вед.!B35</f>
        <v>#REF!</v>
      </c>
      <c r="F5" s="86">
        <f t="shared" ref="F5:F79" si="1">C5</f>
        <v>85</v>
      </c>
      <c r="G5" s="87" t="e">
        <f t="shared" ref="G5:G79" si="2">E5*F5</f>
        <v>#REF!</v>
      </c>
      <c r="H5" s="61" t="e">
        <f>Итог.вед.!B35</f>
        <v>#REF!</v>
      </c>
      <c r="I5" s="81">
        <f t="shared" ref="I5:I79" si="3">C5</f>
        <v>85</v>
      </c>
      <c r="J5" s="82" t="e">
        <f t="shared" ref="J5:J79" si="4">H5*I5</f>
        <v>#REF!</v>
      </c>
      <c r="K5" s="131" t="e">
        <f t="shared" ref="K5:K68" si="5">B5+E5-H5</f>
        <v>#REF!</v>
      </c>
      <c r="L5" s="81">
        <f t="shared" ref="L5:L79" si="6">C5</f>
        <v>85</v>
      </c>
      <c r="M5" s="82" t="e">
        <f>L5*K5</f>
        <v>#REF!</v>
      </c>
      <c r="Q5" s="78"/>
      <c r="R5" s="78"/>
      <c r="V5" s="110"/>
    </row>
    <row r="6" spans="1:22" ht="15.75">
      <c r="A6" s="80" t="str">
        <f>ССЫЛКИ!C2</f>
        <v>Люля полуфаб-т (шт)</v>
      </c>
      <c r="B6" s="125"/>
      <c r="C6" s="86">
        <f>ССЫЛКИ!C3</f>
        <v>21</v>
      </c>
      <c r="D6" s="87">
        <f t="shared" si="0"/>
        <v>0</v>
      </c>
      <c r="E6" s="61" t="e">
        <f>Итог.вед.!C35</f>
        <v>#REF!</v>
      </c>
      <c r="F6" s="86">
        <f t="shared" si="1"/>
        <v>21</v>
      </c>
      <c r="G6" s="87" t="e">
        <f t="shared" si="2"/>
        <v>#REF!</v>
      </c>
      <c r="H6" s="61" t="e">
        <f>Итог.вед.!C35</f>
        <v>#REF!</v>
      </c>
      <c r="I6" s="81">
        <f t="shared" si="3"/>
        <v>21</v>
      </c>
      <c r="J6" s="82" t="e">
        <f t="shared" si="4"/>
        <v>#REF!</v>
      </c>
      <c r="K6" s="131" t="e">
        <f t="shared" si="5"/>
        <v>#REF!</v>
      </c>
      <c r="L6" s="81">
        <f t="shared" si="6"/>
        <v>21</v>
      </c>
      <c r="M6" s="82" t="e">
        <f t="shared" ref="M6:M79" si="7">L6*K6</f>
        <v>#REF!</v>
      </c>
      <c r="Q6" s="78"/>
      <c r="R6" s="78"/>
      <c r="V6" s="110"/>
    </row>
    <row r="7" spans="1:22" ht="15.75">
      <c r="A7" s="80" t="str">
        <f>ССЫЛКИ!D2</f>
        <v>Котлета полуф-т (шт)</v>
      </c>
      <c r="B7" s="125"/>
      <c r="C7" s="86">
        <f>ССЫЛКИ!D3</f>
        <v>21</v>
      </c>
      <c r="D7" s="87">
        <f t="shared" si="0"/>
        <v>0</v>
      </c>
      <c r="E7" s="61" t="e">
        <f>Итог.вед.!D35</f>
        <v>#REF!</v>
      </c>
      <c r="F7" s="86">
        <f t="shared" si="1"/>
        <v>21</v>
      </c>
      <c r="G7" s="87" t="e">
        <f t="shared" si="2"/>
        <v>#REF!</v>
      </c>
      <c r="H7" s="61" t="e">
        <f>Итог.вед.!D35</f>
        <v>#REF!</v>
      </c>
      <c r="I7" s="81">
        <f t="shared" si="3"/>
        <v>21</v>
      </c>
      <c r="J7" s="82" t="e">
        <f t="shared" si="4"/>
        <v>#REF!</v>
      </c>
      <c r="K7" s="131" t="e">
        <f t="shared" si="5"/>
        <v>#REF!</v>
      </c>
      <c r="L7" s="81">
        <f t="shared" si="6"/>
        <v>21</v>
      </c>
      <c r="M7" s="82" t="e">
        <f t="shared" si="7"/>
        <v>#REF!</v>
      </c>
      <c r="Q7" s="78"/>
      <c r="V7" s="110"/>
    </row>
    <row r="8" spans="1:22" ht="15.75">
      <c r="A8" s="80" t="str">
        <f>ССЫЛКИ!E2</f>
        <v>Какао (Фунтик) (шт)</v>
      </c>
      <c r="B8" s="125"/>
      <c r="C8" s="81">
        <f>ССЫЛКИ!E3</f>
        <v>6</v>
      </c>
      <c r="D8" s="82">
        <f t="shared" si="0"/>
        <v>0</v>
      </c>
      <c r="E8" s="61" t="e">
        <f>Итог.вед.!E35</f>
        <v>#REF!</v>
      </c>
      <c r="F8" s="81">
        <f t="shared" si="1"/>
        <v>6</v>
      </c>
      <c r="G8" s="82" t="e">
        <f t="shared" si="2"/>
        <v>#REF!</v>
      </c>
      <c r="H8" s="61" t="e">
        <f>Итог.вед.!E35</f>
        <v>#REF!</v>
      </c>
      <c r="I8" s="81">
        <f t="shared" si="3"/>
        <v>6</v>
      </c>
      <c r="J8" s="82" t="e">
        <f t="shared" si="4"/>
        <v>#REF!</v>
      </c>
      <c r="K8" s="131" t="e">
        <f t="shared" si="5"/>
        <v>#REF!</v>
      </c>
      <c r="L8" s="81">
        <f t="shared" si="6"/>
        <v>6</v>
      </c>
      <c r="M8" s="82" t="e">
        <f t="shared" si="7"/>
        <v>#REF!</v>
      </c>
      <c r="V8" s="110"/>
    </row>
    <row r="9" spans="1:22" ht="15.75" hidden="1">
      <c r="A9" s="80" t="str">
        <f>ССЫЛКИ!F2</f>
        <v>Какао порошок</v>
      </c>
      <c r="B9" s="125"/>
      <c r="C9" s="81">
        <f>ССЫЛКИ!F3</f>
        <v>400</v>
      </c>
      <c r="D9" s="82">
        <f t="shared" si="0"/>
        <v>0</v>
      </c>
      <c r="E9" s="61" t="e">
        <f>Итог.вед.!F35</f>
        <v>#REF!</v>
      </c>
      <c r="F9" s="81">
        <f t="shared" si="1"/>
        <v>400</v>
      </c>
      <c r="G9" s="82" t="e">
        <f t="shared" si="2"/>
        <v>#REF!</v>
      </c>
      <c r="H9" s="61" t="e">
        <f>Итог.вед.!F35</f>
        <v>#REF!</v>
      </c>
      <c r="I9" s="81">
        <f t="shared" si="3"/>
        <v>400</v>
      </c>
      <c r="J9" s="82" t="e">
        <f t="shared" si="4"/>
        <v>#REF!</v>
      </c>
      <c r="K9" s="131" t="e">
        <f t="shared" si="5"/>
        <v>#REF!</v>
      </c>
      <c r="L9" s="81">
        <f t="shared" si="6"/>
        <v>400</v>
      </c>
      <c r="M9" s="82" t="e">
        <f t="shared" si="7"/>
        <v>#REF!</v>
      </c>
      <c r="V9" s="110"/>
    </row>
    <row r="10" spans="1:22" ht="15.75" hidden="1">
      <c r="A10" s="80" t="str">
        <f>ССЫЛКИ!G2</f>
        <v>Кисель фруктовый</v>
      </c>
      <c r="B10" s="125"/>
      <c r="C10" s="81">
        <f>ССЫЛКИ!G3</f>
        <v>140</v>
      </c>
      <c r="D10" s="82">
        <f t="shared" si="0"/>
        <v>0</v>
      </c>
      <c r="E10" s="61" t="e">
        <f>Итог.вед.!G35</f>
        <v>#REF!</v>
      </c>
      <c r="F10" s="81">
        <f t="shared" si="1"/>
        <v>140</v>
      </c>
      <c r="G10" s="82" t="e">
        <f t="shared" si="2"/>
        <v>#REF!</v>
      </c>
      <c r="H10" s="61" t="e">
        <f>Итог.вед.!G35</f>
        <v>#REF!</v>
      </c>
      <c r="I10" s="81">
        <f t="shared" si="3"/>
        <v>140</v>
      </c>
      <c r="J10" s="82" t="e">
        <f t="shared" si="4"/>
        <v>#REF!</v>
      </c>
      <c r="K10" s="131" t="e">
        <f t="shared" si="5"/>
        <v>#REF!</v>
      </c>
      <c r="L10" s="81">
        <f t="shared" si="6"/>
        <v>140</v>
      </c>
      <c r="M10" s="82" t="e">
        <f t="shared" si="7"/>
        <v>#REF!</v>
      </c>
      <c r="V10" s="110"/>
    </row>
    <row r="11" spans="1:22" ht="15.75">
      <c r="A11" s="80" t="str">
        <f>ССЫЛКИ!H2</f>
        <v>Макароны</v>
      </c>
      <c r="B11" s="125"/>
      <c r="C11" s="81">
        <f>ССЫЛКИ!H3</f>
        <v>85</v>
      </c>
      <c r="D11" s="82">
        <f t="shared" si="0"/>
        <v>0</v>
      </c>
      <c r="E11" s="61" t="e">
        <f>Итог.вед.!H35</f>
        <v>#REF!</v>
      </c>
      <c r="F11" s="81">
        <f t="shared" si="1"/>
        <v>85</v>
      </c>
      <c r="G11" s="82" t="e">
        <f t="shared" si="2"/>
        <v>#REF!</v>
      </c>
      <c r="H11" s="61" t="e">
        <f>Итог.вед.!H35</f>
        <v>#REF!</v>
      </c>
      <c r="I11" s="81">
        <f t="shared" si="3"/>
        <v>85</v>
      </c>
      <c r="J11" s="82" t="e">
        <f t="shared" si="4"/>
        <v>#REF!</v>
      </c>
      <c r="K11" s="131" t="e">
        <f t="shared" si="5"/>
        <v>#REF!</v>
      </c>
      <c r="L11" s="81">
        <f t="shared" si="6"/>
        <v>85</v>
      </c>
      <c r="M11" s="82" t="e">
        <f t="shared" si="7"/>
        <v>#REF!</v>
      </c>
      <c r="V11" s="110"/>
    </row>
    <row r="12" spans="1:22" ht="15.75">
      <c r="A12" s="80" t="str">
        <f>ССЫЛКИ!I2</f>
        <v>Тефтели полуф-т (шт)</v>
      </c>
      <c r="B12" s="125"/>
      <c r="C12" s="81">
        <f>ССЫЛКИ!I3</f>
        <v>21</v>
      </c>
      <c r="D12" s="82">
        <f t="shared" si="0"/>
        <v>0</v>
      </c>
      <c r="E12" s="61" t="e">
        <f>Итог.вед.!I35</f>
        <v>#REF!</v>
      </c>
      <c r="F12" s="81">
        <f t="shared" si="1"/>
        <v>21</v>
      </c>
      <c r="G12" s="82" t="e">
        <f t="shared" si="2"/>
        <v>#REF!</v>
      </c>
      <c r="H12" s="61" t="e">
        <f>Итог.вед.!I35</f>
        <v>#REF!</v>
      </c>
      <c r="I12" s="81">
        <f t="shared" si="3"/>
        <v>21</v>
      </c>
      <c r="J12" s="82" t="e">
        <f t="shared" si="4"/>
        <v>#REF!</v>
      </c>
      <c r="K12" s="131" t="e">
        <f t="shared" si="5"/>
        <v>#REF!</v>
      </c>
      <c r="L12" s="81">
        <f t="shared" si="6"/>
        <v>21</v>
      </c>
      <c r="M12" s="82" t="e">
        <f t="shared" si="7"/>
        <v>#REF!</v>
      </c>
      <c r="V12" s="115"/>
    </row>
    <row r="13" spans="1:22" ht="15.75">
      <c r="A13" s="80" t="str">
        <f>ССЫЛКИ!J2</f>
        <v>Масло растительное</v>
      </c>
      <c r="B13" s="125"/>
      <c r="C13" s="81">
        <f>ССЫЛКИ!J3</f>
        <v>140</v>
      </c>
      <c r="D13" s="82">
        <f t="shared" si="0"/>
        <v>0</v>
      </c>
      <c r="E13" s="61" t="e">
        <f>Итог.вед.!J35</f>
        <v>#REF!</v>
      </c>
      <c r="F13" s="81">
        <f t="shared" si="1"/>
        <v>140</v>
      </c>
      <c r="G13" s="82" t="e">
        <f t="shared" si="2"/>
        <v>#REF!</v>
      </c>
      <c r="H13" s="61" t="e">
        <f>Итог.вед.!J35</f>
        <v>#REF!</v>
      </c>
      <c r="I13" s="81">
        <f t="shared" si="3"/>
        <v>140</v>
      </c>
      <c r="J13" s="82" t="e">
        <f t="shared" si="4"/>
        <v>#REF!</v>
      </c>
      <c r="K13" s="131" t="e">
        <f t="shared" si="5"/>
        <v>#REF!</v>
      </c>
      <c r="L13" s="81">
        <f t="shared" si="6"/>
        <v>140</v>
      </c>
      <c r="M13" s="82" t="e">
        <f t="shared" si="7"/>
        <v>#REF!</v>
      </c>
      <c r="V13" s="115"/>
    </row>
    <row r="14" spans="1:22" ht="15.75">
      <c r="A14" s="80" t="str">
        <f>ССЫЛКИ!K2</f>
        <v>Сахар</v>
      </c>
      <c r="B14" s="125"/>
      <c r="C14" s="81">
        <f>ССЫЛКИ!K3</f>
        <v>50</v>
      </c>
      <c r="D14" s="82">
        <f t="shared" si="0"/>
        <v>0</v>
      </c>
      <c r="E14" s="61" t="e">
        <f>Итог.вед.!K35</f>
        <v>#REF!</v>
      </c>
      <c r="F14" s="81">
        <f t="shared" si="1"/>
        <v>50</v>
      </c>
      <c r="G14" s="82" t="e">
        <f t="shared" si="2"/>
        <v>#REF!</v>
      </c>
      <c r="H14" s="61" t="e">
        <f>Итог.вед.!K35</f>
        <v>#REF!</v>
      </c>
      <c r="I14" s="81">
        <f t="shared" si="3"/>
        <v>50</v>
      </c>
      <c r="J14" s="82" t="e">
        <f t="shared" si="4"/>
        <v>#REF!</v>
      </c>
      <c r="K14" s="131" t="e">
        <f t="shared" si="5"/>
        <v>#REF!</v>
      </c>
      <c r="L14" s="81">
        <f t="shared" si="6"/>
        <v>50</v>
      </c>
      <c r="M14" s="82" t="e">
        <f t="shared" si="7"/>
        <v>#REF!</v>
      </c>
    </row>
    <row r="15" spans="1:22" ht="15.75">
      <c r="A15" s="80" t="str">
        <f>ССЫЛКИ!L2</f>
        <v>Соль иодир.</v>
      </c>
      <c r="B15" s="126"/>
      <c r="C15" s="81">
        <f>ССЫЛКИ!L3</f>
        <v>10</v>
      </c>
      <c r="D15" s="82">
        <f t="shared" si="0"/>
        <v>0</v>
      </c>
      <c r="E15" s="61" t="e">
        <f>Итог.вед.!L35</f>
        <v>#REF!</v>
      </c>
      <c r="F15" s="81">
        <f t="shared" si="1"/>
        <v>10</v>
      </c>
      <c r="G15" s="82" t="e">
        <f t="shared" si="2"/>
        <v>#REF!</v>
      </c>
      <c r="H15" s="61" t="e">
        <f>Итог.вед.!L35</f>
        <v>#REF!</v>
      </c>
      <c r="I15" s="81">
        <f t="shared" si="3"/>
        <v>10</v>
      </c>
      <c r="J15" s="82" t="e">
        <f t="shared" si="4"/>
        <v>#REF!</v>
      </c>
      <c r="K15" s="131" t="e">
        <f t="shared" si="5"/>
        <v>#REF!</v>
      </c>
      <c r="L15" s="81">
        <f t="shared" si="6"/>
        <v>10</v>
      </c>
      <c r="M15" s="82" t="e">
        <f t="shared" si="7"/>
        <v>#REF!</v>
      </c>
      <c r="V15" s="115"/>
    </row>
    <row r="16" spans="1:22" ht="15.75">
      <c r="A16" s="80" t="str">
        <f>ССЫЛКИ!M2</f>
        <v>Сухофрукты</v>
      </c>
      <c r="B16" s="126"/>
      <c r="C16" s="81">
        <f>ССЫЛКИ!M3</f>
        <v>240</v>
      </c>
      <c r="D16" s="82">
        <f t="shared" si="0"/>
        <v>0</v>
      </c>
      <c r="E16" s="61" t="e">
        <f>Итог.вед.!M35</f>
        <v>#REF!</v>
      </c>
      <c r="F16" s="81">
        <f t="shared" si="1"/>
        <v>240</v>
      </c>
      <c r="G16" s="82" t="e">
        <f t="shared" si="2"/>
        <v>#REF!</v>
      </c>
      <c r="H16" s="61" t="e">
        <f>Итог.вед.!M35</f>
        <v>#REF!</v>
      </c>
      <c r="I16" s="81">
        <f t="shared" si="3"/>
        <v>240</v>
      </c>
      <c r="J16" s="82" t="e">
        <f t="shared" si="4"/>
        <v>#REF!</v>
      </c>
      <c r="K16" s="131" t="e">
        <f t="shared" si="5"/>
        <v>#REF!</v>
      </c>
      <c r="L16" s="81">
        <f t="shared" si="6"/>
        <v>240</v>
      </c>
      <c r="M16" s="82" t="e">
        <f t="shared" si="7"/>
        <v>#REF!</v>
      </c>
      <c r="V16" s="115"/>
    </row>
    <row r="17" spans="1:22" ht="15.75">
      <c r="A17" s="80" t="str">
        <f>ССЫЛКИ!N2</f>
        <v>Чай</v>
      </c>
      <c r="B17" s="126"/>
      <c r="C17" s="81">
        <f>ССЫЛКИ!N3</f>
        <v>550</v>
      </c>
      <c r="D17" s="82">
        <f t="shared" si="0"/>
        <v>0</v>
      </c>
      <c r="E17" s="61" t="e">
        <f>Итог.вед.!N35</f>
        <v>#REF!</v>
      </c>
      <c r="F17" s="81">
        <f t="shared" si="1"/>
        <v>550</v>
      </c>
      <c r="G17" s="82" t="e">
        <f t="shared" si="2"/>
        <v>#REF!</v>
      </c>
      <c r="H17" s="61" t="e">
        <f>Итог.вед.!N35</f>
        <v>#REF!</v>
      </c>
      <c r="I17" s="81">
        <f t="shared" si="3"/>
        <v>550</v>
      </c>
      <c r="J17" s="82" t="e">
        <f t="shared" si="4"/>
        <v>#REF!</v>
      </c>
      <c r="K17" s="131" t="e">
        <f t="shared" si="5"/>
        <v>#REF!</v>
      </c>
      <c r="L17" s="81">
        <f t="shared" si="6"/>
        <v>550</v>
      </c>
      <c r="M17" s="82" t="e">
        <f t="shared" si="7"/>
        <v>#REF!</v>
      </c>
      <c r="V17" s="115"/>
    </row>
    <row r="18" spans="1:22" ht="15.75">
      <c r="A18" s="80" t="str">
        <f>ССЫЛКИ!O2</f>
        <v>Яйцо куриное (штук)</v>
      </c>
      <c r="B18" s="126"/>
      <c r="C18" s="81">
        <f>ССЫЛКИ!O3</f>
        <v>6</v>
      </c>
      <c r="D18" s="82">
        <f t="shared" si="0"/>
        <v>0</v>
      </c>
      <c r="E18" s="61" t="e">
        <f>Итог.вед.!O35</f>
        <v>#REF!</v>
      </c>
      <c r="F18" s="81">
        <f t="shared" si="1"/>
        <v>6</v>
      </c>
      <c r="G18" s="82" t="e">
        <f t="shared" si="2"/>
        <v>#REF!</v>
      </c>
      <c r="H18" s="61" t="e">
        <f>Итог.вед.!O35</f>
        <v>#REF!</v>
      </c>
      <c r="I18" s="81">
        <f t="shared" si="3"/>
        <v>6</v>
      </c>
      <c r="J18" s="82" t="e">
        <f t="shared" si="4"/>
        <v>#REF!</v>
      </c>
      <c r="K18" s="131" t="e">
        <f t="shared" si="5"/>
        <v>#REF!</v>
      </c>
      <c r="L18" s="81">
        <f t="shared" si="6"/>
        <v>6</v>
      </c>
      <c r="M18" s="82" t="e">
        <f t="shared" si="7"/>
        <v>#REF!</v>
      </c>
      <c r="V18" s="115"/>
    </row>
    <row r="19" spans="1:22" ht="15.75" hidden="1">
      <c r="A19" s="80" t="str">
        <f>ССЫЛКИ!P2</f>
        <v>Вафли</v>
      </c>
      <c r="B19" s="126"/>
      <c r="C19" s="81">
        <f>ССЫЛКИ!P3</f>
        <v>157</v>
      </c>
      <c r="D19" s="82">
        <f t="shared" si="0"/>
        <v>0</v>
      </c>
      <c r="E19" s="61" t="e">
        <f>Итог.вед.!P35</f>
        <v>#REF!</v>
      </c>
      <c r="F19" s="81">
        <f t="shared" si="1"/>
        <v>157</v>
      </c>
      <c r="G19" s="82" t="e">
        <f t="shared" si="2"/>
        <v>#REF!</v>
      </c>
      <c r="H19" s="61" t="e">
        <f>Итог.вед.!P35</f>
        <v>#REF!</v>
      </c>
      <c r="I19" s="81">
        <f t="shared" si="3"/>
        <v>157</v>
      </c>
      <c r="J19" s="82" t="e">
        <f t="shared" si="4"/>
        <v>#REF!</v>
      </c>
      <c r="K19" s="131" t="e">
        <f t="shared" si="5"/>
        <v>#REF!</v>
      </c>
      <c r="L19" s="81">
        <f t="shared" si="6"/>
        <v>157</v>
      </c>
      <c r="M19" s="82" t="e">
        <f t="shared" si="7"/>
        <v>#REF!</v>
      </c>
      <c r="S19" s="115"/>
      <c r="V19" s="115"/>
    </row>
    <row r="20" spans="1:22" ht="15.75">
      <c r="A20" s="124" t="str">
        <f>ССЫЛКИ!Q2</f>
        <v>Кексы бездрожжевые (шт)</v>
      </c>
      <c r="B20" s="127"/>
      <c r="C20" s="81">
        <f>ССЫЛКИ!Q3</f>
        <v>10</v>
      </c>
      <c r="D20" s="82">
        <f t="shared" si="0"/>
        <v>0</v>
      </c>
      <c r="E20" s="177" t="e">
        <f>Итог.вед.!Q35</f>
        <v>#REF!</v>
      </c>
      <c r="F20" s="81">
        <f t="shared" si="1"/>
        <v>10</v>
      </c>
      <c r="G20" s="82" t="e">
        <f t="shared" si="2"/>
        <v>#REF!</v>
      </c>
      <c r="H20" s="177" t="e">
        <f>Итог.вед.!Q35</f>
        <v>#REF!</v>
      </c>
      <c r="I20" s="81">
        <f t="shared" si="3"/>
        <v>10</v>
      </c>
      <c r="J20" s="82" t="e">
        <f t="shared" si="4"/>
        <v>#REF!</v>
      </c>
      <c r="K20" s="131" t="e">
        <f>B20+E20-H20</f>
        <v>#REF!</v>
      </c>
      <c r="L20" s="81">
        <f t="shared" si="6"/>
        <v>10</v>
      </c>
      <c r="M20" s="82" t="e">
        <f t="shared" si="7"/>
        <v>#REF!</v>
      </c>
      <c r="S20" s="115"/>
      <c r="V20" s="115"/>
    </row>
    <row r="21" spans="1:22" ht="15.75">
      <c r="A21" s="80" t="str">
        <f>ССЫЛКИ!R2</f>
        <v>Печенье</v>
      </c>
      <c r="B21" s="126"/>
      <c r="C21" s="81">
        <f>ССЫЛКИ!R3</f>
        <v>140</v>
      </c>
      <c r="D21" s="82">
        <f t="shared" si="0"/>
        <v>0</v>
      </c>
      <c r="E21" s="61" t="e">
        <f>Итог.вед.!R35</f>
        <v>#REF!</v>
      </c>
      <c r="F21" s="81">
        <f t="shared" si="1"/>
        <v>140</v>
      </c>
      <c r="G21" s="82" t="e">
        <f t="shared" si="2"/>
        <v>#REF!</v>
      </c>
      <c r="H21" s="61" t="e">
        <f>Итог.вед.!R35</f>
        <v>#REF!</v>
      </c>
      <c r="I21" s="81">
        <f t="shared" si="3"/>
        <v>140</v>
      </c>
      <c r="J21" s="82" t="e">
        <f t="shared" si="4"/>
        <v>#REF!</v>
      </c>
      <c r="K21" s="131" t="e">
        <f t="shared" si="5"/>
        <v>#REF!</v>
      </c>
      <c r="L21" s="81">
        <f t="shared" si="6"/>
        <v>140</v>
      </c>
      <c r="M21" s="82" t="e">
        <f t="shared" si="7"/>
        <v>#REF!</v>
      </c>
      <c r="S21" s="115"/>
      <c r="V21" s="115"/>
    </row>
    <row r="22" spans="1:22" ht="15.75">
      <c r="A22" s="80" t="str">
        <f>ССЫЛКИ!S2</f>
        <v>Пряники</v>
      </c>
      <c r="B22" s="126"/>
      <c r="C22" s="81">
        <f>ССЫЛКИ!S3</f>
        <v>100</v>
      </c>
      <c r="D22" s="82">
        <f t="shared" si="0"/>
        <v>0</v>
      </c>
      <c r="E22" s="61" t="e">
        <f>Итог.вед.!S35</f>
        <v>#REF!</v>
      </c>
      <c r="F22" s="81">
        <f t="shared" si="1"/>
        <v>100</v>
      </c>
      <c r="G22" s="82" t="e">
        <f t="shared" si="2"/>
        <v>#REF!</v>
      </c>
      <c r="H22" s="61" t="e">
        <f>Итог.вед.!S35</f>
        <v>#REF!</v>
      </c>
      <c r="I22" s="81">
        <f t="shared" si="3"/>
        <v>100</v>
      </c>
      <c r="J22" s="82" t="e">
        <f t="shared" si="4"/>
        <v>#REF!</v>
      </c>
      <c r="K22" s="131" t="e">
        <f t="shared" si="5"/>
        <v>#REF!</v>
      </c>
      <c r="L22" s="81">
        <f t="shared" si="6"/>
        <v>100</v>
      </c>
      <c r="M22" s="82" t="e">
        <f t="shared" si="7"/>
        <v>#REF!</v>
      </c>
      <c r="V22" s="115"/>
    </row>
    <row r="23" spans="1:22" ht="15.75">
      <c r="A23" s="80" t="str">
        <f>ССЫЛКИ!T2</f>
        <v>Горошек зеленый 0,7 кг.</v>
      </c>
      <c r="B23" s="126"/>
      <c r="C23" s="81">
        <f>ССЫЛКИ!T3</f>
        <v>120</v>
      </c>
      <c r="D23" s="82">
        <f t="shared" si="0"/>
        <v>0</v>
      </c>
      <c r="E23" s="61" t="e">
        <f>Итог.вед.!T35</f>
        <v>#REF!</v>
      </c>
      <c r="F23" s="81">
        <f t="shared" si="1"/>
        <v>120</v>
      </c>
      <c r="G23" s="82" t="e">
        <f t="shared" si="2"/>
        <v>#REF!</v>
      </c>
      <c r="H23" s="61" t="e">
        <f>Итог.вед.!T35</f>
        <v>#REF!</v>
      </c>
      <c r="I23" s="81">
        <f t="shared" si="3"/>
        <v>120</v>
      </c>
      <c r="J23" s="82" t="e">
        <f t="shared" si="4"/>
        <v>#REF!</v>
      </c>
      <c r="K23" s="131" t="e">
        <f t="shared" si="5"/>
        <v>#REF!</v>
      </c>
      <c r="L23" s="81">
        <f t="shared" si="6"/>
        <v>120</v>
      </c>
      <c r="M23" s="82" t="e">
        <f t="shared" si="7"/>
        <v>#REF!</v>
      </c>
      <c r="V23" s="115"/>
    </row>
    <row r="24" spans="1:22" ht="15.75">
      <c r="A24" s="80" t="str">
        <f>ССЫЛКИ!U2</f>
        <v>Икра кабачковая 0,7 кг.</v>
      </c>
      <c r="B24" s="126"/>
      <c r="C24" s="81">
        <f>ССЫЛКИ!U3</f>
        <v>120</v>
      </c>
      <c r="D24" s="82">
        <f t="shared" si="0"/>
        <v>0</v>
      </c>
      <c r="E24" s="61" t="e">
        <f>Итог.вед.!U35</f>
        <v>#REF!</v>
      </c>
      <c r="F24" s="81">
        <f t="shared" si="1"/>
        <v>120</v>
      </c>
      <c r="G24" s="82" t="e">
        <f t="shared" si="2"/>
        <v>#REF!</v>
      </c>
      <c r="H24" s="61" t="e">
        <f>Итог.вед.!U35</f>
        <v>#REF!</v>
      </c>
      <c r="I24" s="81">
        <f t="shared" si="3"/>
        <v>120</v>
      </c>
      <c r="J24" s="82" t="e">
        <f t="shared" si="4"/>
        <v>#REF!</v>
      </c>
      <c r="K24" s="131" t="e">
        <f t="shared" si="5"/>
        <v>#REF!</v>
      </c>
      <c r="L24" s="81">
        <f t="shared" si="6"/>
        <v>120</v>
      </c>
      <c r="M24" s="82" t="e">
        <f t="shared" si="7"/>
        <v>#REF!</v>
      </c>
      <c r="V24" s="115"/>
    </row>
    <row r="25" spans="1:22" ht="15.75">
      <c r="A25" s="80" t="str">
        <f>ССЫЛКИ!V2</f>
        <v>Огурцы маринованые</v>
      </c>
      <c r="B25" s="126"/>
      <c r="C25" s="81">
        <f>ССЫЛКИ!V3</f>
        <v>80</v>
      </c>
      <c r="D25" s="82">
        <f t="shared" si="0"/>
        <v>0</v>
      </c>
      <c r="E25" s="61" t="e">
        <f>Итог.вед.!V35</f>
        <v>#REF!</v>
      </c>
      <c r="F25" s="81">
        <f t="shared" si="1"/>
        <v>80</v>
      </c>
      <c r="G25" s="82" t="e">
        <f t="shared" si="2"/>
        <v>#REF!</v>
      </c>
      <c r="H25" s="61" t="e">
        <f>Итог.вед.!V35</f>
        <v>#REF!</v>
      </c>
      <c r="I25" s="81">
        <f t="shared" si="3"/>
        <v>80</v>
      </c>
      <c r="J25" s="82" t="e">
        <f t="shared" si="4"/>
        <v>#REF!</v>
      </c>
      <c r="K25" s="131" t="e">
        <f t="shared" si="5"/>
        <v>#REF!</v>
      </c>
      <c r="L25" s="81">
        <f t="shared" si="6"/>
        <v>80</v>
      </c>
      <c r="M25" s="82" t="e">
        <f t="shared" si="7"/>
        <v>#REF!</v>
      </c>
      <c r="V25" s="115"/>
    </row>
    <row r="26" spans="1:22" ht="15.75">
      <c r="A26" s="80" t="str">
        <f>ССЫЛКИ!W2</f>
        <v>Мука высшего сорт</v>
      </c>
      <c r="B26" s="126"/>
      <c r="C26" s="81">
        <f>ССЫЛКИ!W3</f>
        <v>30</v>
      </c>
      <c r="D26" s="82">
        <f t="shared" si="0"/>
        <v>0</v>
      </c>
      <c r="E26" s="61" t="e">
        <f>Итог.вед.!W35</f>
        <v>#REF!</v>
      </c>
      <c r="F26" s="81">
        <f t="shared" si="1"/>
        <v>30</v>
      </c>
      <c r="G26" s="82" t="e">
        <f t="shared" si="2"/>
        <v>#REF!</v>
      </c>
      <c r="H26" s="61" t="e">
        <f>Итог.вед.!W35</f>
        <v>#REF!</v>
      </c>
      <c r="I26" s="81">
        <f t="shared" si="3"/>
        <v>30</v>
      </c>
      <c r="J26" s="82" t="e">
        <f t="shared" si="4"/>
        <v>#REF!</v>
      </c>
      <c r="K26" s="131" t="e">
        <f t="shared" si="5"/>
        <v>#REF!</v>
      </c>
      <c r="L26" s="81">
        <f t="shared" si="6"/>
        <v>30</v>
      </c>
      <c r="M26" s="82" t="e">
        <f t="shared" si="7"/>
        <v>#REF!</v>
      </c>
      <c r="V26" s="115"/>
    </row>
    <row r="27" spans="1:22" ht="15.75" hidden="1">
      <c r="A27" s="80" t="str">
        <f>ССЫЛКИ!X2</f>
        <v>Помидоры маринованые</v>
      </c>
      <c r="B27" s="126"/>
      <c r="C27" s="81">
        <f>ССЫЛКИ!X3</f>
        <v>55</v>
      </c>
      <c r="D27" s="82">
        <f t="shared" si="0"/>
        <v>0</v>
      </c>
      <c r="E27" s="61" t="e">
        <f>Итог.вед.!X35</f>
        <v>#REF!</v>
      </c>
      <c r="F27" s="81">
        <f t="shared" si="1"/>
        <v>55</v>
      </c>
      <c r="G27" s="82" t="e">
        <f t="shared" si="2"/>
        <v>#REF!</v>
      </c>
      <c r="H27" s="61" t="e">
        <f>Итог.вед.!X35</f>
        <v>#REF!</v>
      </c>
      <c r="I27" s="81">
        <f t="shared" si="3"/>
        <v>55</v>
      </c>
      <c r="J27" s="82" t="e">
        <f t="shared" si="4"/>
        <v>#REF!</v>
      </c>
      <c r="K27" s="131" t="e">
        <f t="shared" si="5"/>
        <v>#REF!</v>
      </c>
      <c r="L27" s="81">
        <f t="shared" si="6"/>
        <v>55</v>
      </c>
      <c r="M27" s="82" t="e">
        <f t="shared" si="7"/>
        <v>#REF!</v>
      </c>
      <c r="V27" s="115"/>
    </row>
    <row r="28" spans="1:22" ht="15.75">
      <c r="A28" s="80" t="str">
        <f>ССЫЛКИ!Y2</f>
        <v>Сок фруктовый светлый</v>
      </c>
      <c r="B28" s="126"/>
      <c r="C28" s="81">
        <f>ССЫЛКИ!Y3</f>
        <v>60</v>
      </c>
      <c r="D28" s="82">
        <f t="shared" si="0"/>
        <v>0</v>
      </c>
      <c r="E28" s="61" t="e">
        <f>Итог.вед.!Y35</f>
        <v>#REF!</v>
      </c>
      <c r="F28" s="81">
        <f t="shared" si="1"/>
        <v>60</v>
      </c>
      <c r="G28" s="82" t="e">
        <f t="shared" si="2"/>
        <v>#REF!</v>
      </c>
      <c r="H28" s="61" t="e">
        <f>Итог.вед.!Y35</f>
        <v>#REF!</v>
      </c>
      <c r="I28" s="81">
        <f t="shared" si="3"/>
        <v>60</v>
      </c>
      <c r="J28" s="82" t="e">
        <f t="shared" si="4"/>
        <v>#REF!</v>
      </c>
      <c r="K28" s="131" t="e">
        <f t="shared" si="5"/>
        <v>#REF!</v>
      </c>
      <c r="L28" s="81">
        <f t="shared" si="6"/>
        <v>60</v>
      </c>
      <c r="M28" s="82" t="e">
        <f t="shared" si="7"/>
        <v>#REF!</v>
      </c>
      <c r="V28" s="115"/>
    </row>
    <row r="29" spans="1:22" ht="15.75">
      <c r="A29" s="80" t="str">
        <f>ССЫЛКИ!Z2</f>
        <v>Сок фруктовый с мякотью</v>
      </c>
      <c r="B29" s="126"/>
      <c r="C29" s="81">
        <f>ССЫЛКИ!Z3</f>
        <v>70</v>
      </c>
      <c r="D29" s="82">
        <f t="shared" si="0"/>
        <v>0</v>
      </c>
      <c r="E29" s="61" t="e">
        <f>Итог.вед.!Z35</f>
        <v>#REF!</v>
      </c>
      <c r="F29" s="81">
        <f t="shared" si="1"/>
        <v>70</v>
      </c>
      <c r="G29" s="82" t="e">
        <f t="shared" si="2"/>
        <v>#REF!</v>
      </c>
      <c r="H29" s="61" t="e">
        <f>Итог.вед.!Z35</f>
        <v>#REF!</v>
      </c>
      <c r="I29" s="81">
        <f t="shared" si="3"/>
        <v>70</v>
      </c>
      <c r="J29" s="82" t="e">
        <f t="shared" si="4"/>
        <v>#REF!</v>
      </c>
      <c r="K29" s="131" t="e">
        <f t="shared" si="5"/>
        <v>#REF!</v>
      </c>
      <c r="L29" s="81">
        <f t="shared" si="6"/>
        <v>70</v>
      </c>
      <c r="M29" s="82" t="e">
        <f t="shared" si="7"/>
        <v>#REF!</v>
      </c>
      <c r="V29" s="115"/>
    </row>
    <row r="30" spans="1:22" ht="15.75">
      <c r="A30" s="80" t="str">
        <f>ССЫЛКИ!AA2</f>
        <v>Томатная паста</v>
      </c>
      <c r="B30" s="126"/>
      <c r="C30" s="81">
        <f>ССЫЛКИ!AA3</f>
        <v>165</v>
      </c>
      <c r="D30" s="82">
        <f t="shared" si="0"/>
        <v>0</v>
      </c>
      <c r="E30" s="61" t="e">
        <f>Итог.вед.!AA35</f>
        <v>#REF!</v>
      </c>
      <c r="F30" s="81">
        <f t="shared" si="1"/>
        <v>165</v>
      </c>
      <c r="G30" s="82" t="e">
        <f t="shared" si="2"/>
        <v>#REF!</v>
      </c>
      <c r="H30" s="61" t="e">
        <f>Итог.вед.!AA35</f>
        <v>#REF!</v>
      </c>
      <c r="I30" s="81">
        <f t="shared" si="3"/>
        <v>165</v>
      </c>
      <c r="J30" s="82" t="e">
        <f t="shared" si="4"/>
        <v>#REF!</v>
      </c>
      <c r="K30" s="131" t="e">
        <f t="shared" si="5"/>
        <v>#REF!</v>
      </c>
      <c r="L30" s="81">
        <f t="shared" si="6"/>
        <v>165</v>
      </c>
      <c r="M30" s="82" t="e">
        <f t="shared" si="7"/>
        <v>#REF!</v>
      </c>
      <c r="V30" s="115"/>
    </row>
    <row r="31" spans="1:22" ht="15.75" hidden="1">
      <c r="A31" s="80" t="str">
        <f>ССЫЛКИ!AB2</f>
        <v>Конфеты карамель</v>
      </c>
      <c r="B31" s="126"/>
      <c r="C31" s="81">
        <f>ССЫЛКИ!AB3</f>
        <v>180</v>
      </c>
      <c r="D31" s="82">
        <f t="shared" si="0"/>
        <v>0</v>
      </c>
      <c r="E31" s="61" t="e">
        <f>Итог.вед.!AB35</f>
        <v>#REF!</v>
      </c>
      <c r="F31" s="81">
        <f t="shared" si="1"/>
        <v>180</v>
      </c>
      <c r="G31" s="82" t="e">
        <f t="shared" si="2"/>
        <v>#REF!</v>
      </c>
      <c r="H31" s="61" t="e">
        <f>Итог.вед.!AB35</f>
        <v>#REF!</v>
      </c>
      <c r="I31" s="81">
        <f t="shared" si="3"/>
        <v>180</v>
      </c>
      <c r="J31" s="82" t="e">
        <f t="shared" si="4"/>
        <v>#REF!</v>
      </c>
      <c r="K31" s="131" t="e">
        <f t="shared" si="5"/>
        <v>#REF!</v>
      </c>
      <c r="L31" s="81">
        <f t="shared" si="6"/>
        <v>180</v>
      </c>
      <c r="M31" s="82" t="e">
        <f t="shared" si="7"/>
        <v>#REF!</v>
      </c>
      <c r="V31" s="115"/>
    </row>
    <row r="32" spans="1:22" ht="15.75" hidden="1">
      <c r="A32" s="80" t="str">
        <f>ССЫЛКИ!AC2</f>
        <v>Конфеты глазированные</v>
      </c>
      <c r="B32" s="126"/>
      <c r="C32" s="81">
        <f>ССЫЛКИ!AC3</f>
        <v>260</v>
      </c>
      <c r="D32" s="82">
        <f t="shared" si="0"/>
        <v>0</v>
      </c>
      <c r="E32" s="61" t="e">
        <f>Итог.вед.!AC35</f>
        <v>#REF!</v>
      </c>
      <c r="F32" s="81">
        <f t="shared" si="1"/>
        <v>260</v>
      </c>
      <c r="G32" s="82" t="e">
        <f t="shared" si="2"/>
        <v>#REF!</v>
      </c>
      <c r="H32" s="61" t="e">
        <f>Итог.вед.!AC35</f>
        <v>#REF!</v>
      </c>
      <c r="I32" s="81">
        <f t="shared" si="3"/>
        <v>260</v>
      </c>
      <c r="J32" s="82" t="e">
        <f t="shared" si="4"/>
        <v>#REF!</v>
      </c>
      <c r="K32" s="131" t="e">
        <f t="shared" si="5"/>
        <v>#REF!</v>
      </c>
      <c r="L32" s="81">
        <f t="shared" si="6"/>
        <v>260</v>
      </c>
      <c r="M32" s="82" t="e">
        <f t="shared" si="7"/>
        <v>#REF!</v>
      </c>
      <c r="V32" s="115"/>
    </row>
    <row r="33" spans="1:22" ht="15.75">
      <c r="A33" s="80" t="str">
        <f>ССЫЛКИ!AD2</f>
        <v>Крупа гороховая</v>
      </c>
      <c r="B33" s="126"/>
      <c r="C33" s="81">
        <f>ССЫЛКИ!AD3</f>
        <v>55</v>
      </c>
      <c r="D33" s="82">
        <f t="shared" si="0"/>
        <v>0</v>
      </c>
      <c r="E33" s="61" t="e">
        <f>Итог.вед.!AD35</f>
        <v>#REF!</v>
      </c>
      <c r="F33" s="81">
        <f t="shared" si="1"/>
        <v>55</v>
      </c>
      <c r="G33" s="82" t="e">
        <f t="shared" si="2"/>
        <v>#REF!</v>
      </c>
      <c r="H33" s="61" t="e">
        <f>Итог.вед.!AD35</f>
        <v>#REF!</v>
      </c>
      <c r="I33" s="81">
        <f t="shared" si="3"/>
        <v>55</v>
      </c>
      <c r="J33" s="82" t="e">
        <f t="shared" si="4"/>
        <v>#REF!</v>
      </c>
      <c r="K33" s="131" t="e">
        <f t="shared" si="5"/>
        <v>#REF!</v>
      </c>
      <c r="L33" s="81">
        <f t="shared" si="6"/>
        <v>55</v>
      </c>
      <c r="M33" s="82" t="e">
        <f t="shared" si="7"/>
        <v>#REF!</v>
      </c>
      <c r="V33" s="115"/>
    </row>
    <row r="34" spans="1:22" ht="15.75">
      <c r="A34" s="80" t="str">
        <f>ССЫЛКИ!AE2</f>
        <v>Крупа гречневая</v>
      </c>
      <c r="B34" s="126"/>
      <c r="C34" s="81">
        <f>ССЫЛКИ!AE3</f>
        <v>90</v>
      </c>
      <c r="D34" s="82">
        <f t="shared" si="0"/>
        <v>0</v>
      </c>
      <c r="E34" s="61" t="e">
        <f>Итог.вед.!AE35</f>
        <v>#REF!</v>
      </c>
      <c r="F34" s="81">
        <f t="shared" si="1"/>
        <v>90</v>
      </c>
      <c r="G34" s="82" t="e">
        <f t="shared" si="2"/>
        <v>#REF!</v>
      </c>
      <c r="H34" s="61" t="e">
        <f>Итог.вед.!AE35</f>
        <v>#REF!</v>
      </c>
      <c r="I34" s="81">
        <f t="shared" si="3"/>
        <v>90</v>
      </c>
      <c r="J34" s="82" t="e">
        <f t="shared" si="4"/>
        <v>#REF!</v>
      </c>
      <c r="K34" s="131" t="e">
        <f t="shared" si="5"/>
        <v>#REF!</v>
      </c>
      <c r="L34" s="81">
        <f t="shared" si="6"/>
        <v>90</v>
      </c>
      <c r="M34" s="82" t="e">
        <f t="shared" si="7"/>
        <v>#REF!</v>
      </c>
      <c r="V34" s="115"/>
    </row>
    <row r="35" spans="1:22" ht="15.75">
      <c r="A35" s="80" t="str">
        <f>ССЫЛКИ!AF2</f>
        <v>Крупа кукурузная</v>
      </c>
      <c r="B35" s="126"/>
      <c r="C35" s="81">
        <f>ССЫЛКИ!AF3</f>
        <v>45</v>
      </c>
      <c r="D35" s="82">
        <f t="shared" si="0"/>
        <v>0</v>
      </c>
      <c r="E35" s="61" t="e">
        <f>Итог.вед.!AF35</f>
        <v>#REF!</v>
      </c>
      <c r="F35" s="81">
        <f t="shared" si="1"/>
        <v>45</v>
      </c>
      <c r="G35" s="82" t="e">
        <f t="shared" si="2"/>
        <v>#REF!</v>
      </c>
      <c r="H35" s="61" t="e">
        <f>Итог.вед.!AF35</f>
        <v>#REF!</v>
      </c>
      <c r="I35" s="81">
        <f t="shared" si="3"/>
        <v>45</v>
      </c>
      <c r="J35" s="82" t="e">
        <f t="shared" si="4"/>
        <v>#REF!</v>
      </c>
      <c r="K35" s="131" t="e">
        <f t="shared" si="5"/>
        <v>#REF!</v>
      </c>
      <c r="L35" s="81">
        <f t="shared" si="6"/>
        <v>45</v>
      </c>
      <c r="M35" s="82" t="e">
        <f t="shared" si="7"/>
        <v>#REF!</v>
      </c>
      <c r="V35" s="115"/>
    </row>
    <row r="36" spans="1:22" ht="15.75" hidden="1">
      <c r="A36" s="80" t="str">
        <f>ССЫЛКИ!AG2</f>
        <v>Крупа манная</v>
      </c>
      <c r="B36" s="126"/>
      <c r="C36" s="81">
        <f>ССЫЛКИ!AG3</f>
        <v>45</v>
      </c>
      <c r="D36" s="82">
        <f t="shared" si="0"/>
        <v>0</v>
      </c>
      <c r="E36" s="61" t="e">
        <f>Итог.вед.!AG35</f>
        <v>#REF!</v>
      </c>
      <c r="F36" s="81">
        <f t="shared" si="1"/>
        <v>45</v>
      </c>
      <c r="G36" s="82" t="e">
        <f t="shared" si="2"/>
        <v>#REF!</v>
      </c>
      <c r="H36" s="61" t="e">
        <f>Итог.вед.!AG35</f>
        <v>#REF!</v>
      </c>
      <c r="I36" s="81">
        <f t="shared" si="3"/>
        <v>45</v>
      </c>
      <c r="J36" s="82" t="e">
        <f t="shared" si="4"/>
        <v>#REF!</v>
      </c>
      <c r="K36" s="131" t="e">
        <f t="shared" si="5"/>
        <v>#REF!</v>
      </c>
      <c r="L36" s="81">
        <f t="shared" si="6"/>
        <v>45</v>
      </c>
      <c r="M36" s="82" t="e">
        <f t="shared" si="7"/>
        <v>#REF!</v>
      </c>
      <c r="V36" s="115"/>
    </row>
    <row r="37" spans="1:22" ht="15.75" hidden="1">
      <c r="A37" s="80" t="str">
        <f>ССЫЛКИ!AH2</f>
        <v>Крупа овсяная</v>
      </c>
      <c r="B37" s="126"/>
      <c r="C37" s="81">
        <f>ССЫЛКИ!AH3</f>
        <v>52</v>
      </c>
      <c r="D37" s="82">
        <f t="shared" si="0"/>
        <v>0</v>
      </c>
      <c r="E37" s="61" t="e">
        <f>Итог.вед.!AH35</f>
        <v>#REF!</v>
      </c>
      <c r="F37" s="81">
        <f t="shared" si="1"/>
        <v>52</v>
      </c>
      <c r="G37" s="82" t="e">
        <f t="shared" si="2"/>
        <v>#REF!</v>
      </c>
      <c r="H37" s="61" t="e">
        <f>Итог.вед.!AH35</f>
        <v>#REF!</v>
      </c>
      <c r="I37" s="81">
        <f t="shared" si="3"/>
        <v>52</v>
      </c>
      <c r="J37" s="82" t="e">
        <f t="shared" si="4"/>
        <v>#REF!</v>
      </c>
      <c r="K37" s="131" t="e">
        <f t="shared" si="5"/>
        <v>#REF!</v>
      </c>
      <c r="L37" s="81">
        <f t="shared" si="6"/>
        <v>52</v>
      </c>
      <c r="M37" s="82" t="e">
        <f t="shared" si="7"/>
        <v>#REF!</v>
      </c>
      <c r="V37" s="115"/>
    </row>
    <row r="38" spans="1:22" ht="15.75">
      <c r="A38" s="80" t="str">
        <f>ССЫЛКИ!AI2</f>
        <v>Крупа перловая</v>
      </c>
      <c r="B38" s="126"/>
      <c r="C38" s="81">
        <f>ССЫЛКИ!AI3</f>
        <v>50</v>
      </c>
      <c r="D38" s="82">
        <f t="shared" si="0"/>
        <v>0</v>
      </c>
      <c r="E38" s="61" t="e">
        <f>Итог.вед.!AI35</f>
        <v>#REF!</v>
      </c>
      <c r="F38" s="81">
        <f t="shared" si="1"/>
        <v>50</v>
      </c>
      <c r="G38" s="82" t="e">
        <f t="shared" si="2"/>
        <v>#REF!</v>
      </c>
      <c r="H38" s="61" t="e">
        <f>Итог.вед.!AI35</f>
        <v>#REF!</v>
      </c>
      <c r="I38" s="81">
        <f t="shared" si="3"/>
        <v>50</v>
      </c>
      <c r="J38" s="82" t="e">
        <f t="shared" si="4"/>
        <v>#REF!</v>
      </c>
      <c r="K38" s="131" t="e">
        <f t="shared" si="5"/>
        <v>#REF!</v>
      </c>
      <c r="L38" s="81">
        <f t="shared" si="6"/>
        <v>50</v>
      </c>
      <c r="M38" s="82" t="e">
        <f t="shared" si="7"/>
        <v>#REF!</v>
      </c>
      <c r="V38" s="115"/>
    </row>
    <row r="39" spans="1:22" ht="15.75">
      <c r="A39" s="80" t="str">
        <f>ССЫЛКИ!AJ2</f>
        <v>Крупа пшеничная</v>
      </c>
      <c r="B39" s="126"/>
      <c r="C39" s="81">
        <f>ССЫЛКИ!AJ3</f>
        <v>55</v>
      </c>
      <c r="D39" s="82">
        <f t="shared" si="0"/>
        <v>0</v>
      </c>
      <c r="E39" s="61" t="e">
        <f>Итог.вед.!AJ35</f>
        <v>#REF!</v>
      </c>
      <c r="F39" s="81">
        <f t="shared" si="1"/>
        <v>55</v>
      </c>
      <c r="G39" s="82" t="e">
        <f t="shared" si="2"/>
        <v>#REF!</v>
      </c>
      <c r="H39" s="61" t="e">
        <f>Итог.вед.!AJ35</f>
        <v>#REF!</v>
      </c>
      <c r="I39" s="81">
        <f t="shared" si="3"/>
        <v>55</v>
      </c>
      <c r="J39" s="82" t="e">
        <f t="shared" si="4"/>
        <v>#REF!</v>
      </c>
      <c r="K39" s="131" t="e">
        <f t="shared" si="5"/>
        <v>#REF!</v>
      </c>
      <c r="L39" s="81">
        <f t="shared" si="6"/>
        <v>55</v>
      </c>
      <c r="M39" s="82" t="e">
        <f t="shared" si="7"/>
        <v>#REF!</v>
      </c>
      <c r="V39" s="115"/>
    </row>
    <row r="40" spans="1:22" ht="15.75" hidden="1">
      <c r="A40" s="80" t="str">
        <f>ССЫЛКИ!AK2</f>
        <v>Крупа пшено шлифованное</v>
      </c>
      <c r="B40" s="126"/>
      <c r="C40" s="81">
        <f>ССЫЛКИ!AK3</f>
        <v>60</v>
      </c>
      <c r="D40" s="82">
        <f t="shared" si="0"/>
        <v>0</v>
      </c>
      <c r="E40" s="61" t="e">
        <f>Итог.вед.!AK35</f>
        <v>#REF!</v>
      </c>
      <c r="F40" s="81">
        <f t="shared" si="1"/>
        <v>60</v>
      </c>
      <c r="G40" s="82" t="e">
        <f t="shared" si="2"/>
        <v>#REF!</v>
      </c>
      <c r="H40" s="61" t="e">
        <f>Итог.вед.!AK35</f>
        <v>#REF!</v>
      </c>
      <c r="I40" s="81">
        <f t="shared" si="3"/>
        <v>60</v>
      </c>
      <c r="J40" s="82" t="e">
        <f t="shared" si="4"/>
        <v>#REF!</v>
      </c>
      <c r="K40" s="131" t="e">
        <f t="shared" si="5"/>
        <v>#REF!</v>
      </c>
      <c r="L40" s="81">
        <f t="shared" si="6"/>
        <v>60</v>
      </c>
      <c r="M40" s="82" t="e">
        <f t="shared" si="7"/>
        <v>#REF!</v>
      </c>
      <c r="V40" s="115"/>
    </row>
    <row r="41" spans="1:22" ht="15.75">
      <c r="A41" s="80" t="str">
        <f>ССЫЛКИ!AL2</f>
        <v>Крупа рисовая</v>
      </c>
      <c r="B41" s="126"/>
      <c r="C41" s="81">
        <f>ССЫЛКИ!AL3</f>
        <v>60</v>
      </c>
      <c r="D41" s="82">
        <f t="shared" si="0"/>
        <v>0</v>
      </c>
      <c r="E41" s="61" t="e">
        <f>Итог.вед.!AL35</f>
        <v>#REF!</v>
      </c>
      <c r="F41" s="81">
        <f t="shared" si="1"/>
        <v>60</v>
      </c>
      <c r="G41" s="82" t="e">
        <f t="shared" si="2"/>
        <v>#REF!</v>
      </c>
      <c r="H41" s="61" t="e">
        <f>Итог.вед.!AL35</f>
        <v>#REF!</v>
      </c>
      <c r="I41" s="81">
        <f t="shared" si="3"/>
        <v>60</v>
      </c>
      <c r="J41" s="82" t="e">
        <f t="shared" si="4"/>
        <v>#REF!</v>
      </c>
      <c r="K41" s="131" t="e">
        <f t="shared" si="5"/>
        <v>#REF!</v>
      </c>
      <c r="L41" s="81">
        <f t="shared" si="6"/>
        <v>60</v>
      </c>
      <c r="M41" s="82" t="e">
        <f t="shared" si="7"/>
        <v>#REF!</v>
      </c>
      <c r="V41" s="115"/>
    </row>
    <row r="42" spans="1:22" ht="15.75">
      <c r="A42" s="80" t="str">
        <f>ССЫЛКИ!AM2</f>
        <v>Крупа ячневая</v>
      </c>
      <c r="B42" s="126"/>
      <c r="C42" s="81">
        <f>ССЫЛКИ!AM3</f>
        <v>50</v>
      </c>
      <c r="D42" s="82">
        <f t="shared" si="0"/>
        <v>0</v>
      </c>
      <c r="E42" s="61" t="e">
        <f>Итог.вед.!AM35</f>
        <v>#REF!</v>
      </c>
      <c r="F42" s="81">
        <f t="shared" si="1"/>
        <v>50</v>
      </c>
      <c r="G42" s="82" t="e">
        <f t="shared" si="2"/>
        <v>#REF!</v>
      </c>
      <c r="H42" s="61" t="e">
        <f>Итог.вед.!AM35</f>
        <v>#REF!</v>
      </c>
      <c r="I42" s="81">
        <f t="shared" si="3"/>
        <v>50</v>
      </c>
      <c r="J42" s="82" t="e">
        <f t="shared" si="4"/>
        <v>#REF!</v>
      </c>
      <c r="K42" s="131" t="e">
        <f t="shared" si="5"/>
        <v>#REF!</v>
      </c>
      <c r="L42" s="81">
        <f t="shared" si="6"/>
        <v>50</v>
      </c>
      <c r="M42" s="82" t="e">
        <f t="shared" si="7"/>
        <v>#REF!</v>
      </c>
      <c r="V42" s="115"/>
    </row>
    <row r="43" spans="1:22" ht="15.75" hidden="1">
      <c r="A43" s="80" t="str">
        <f>ССЫЛКИ!AN2</f>
        <v>Чечевица</v>
      </c>
      <c r="B43" s="126"/>
      <c r="C43" s="81">
        <f>ССЫЛКИ!AN3</f>
        <v>110</v>
      </c>
      <c r="D43" s="82">
        <f t="shared" si="0"/>
        <v>0</v>
      </c>
      <c r="E43" s="61" t="e">
        <f>Итог.вед.!AN35</f>
        <v>#REF!</v>
      </c>
      <c r="F43" s="81">
        <f t="shared" si="1"/>
        <v>110</v>
      </c>
      <c r="G43" s="82" t="e">
        <f t="shared" si="2"/>
        <v>#REF!</v>
      </c>
      <c r="H43" s="61" t="e">
        <f>Итог.вед.!AN35</f>
        <v>#REF!</v>
      </c>
      <c r="I43" s="81">
        <f t="shared" si="3"/>
        <v>110</v>
      </c>
      <c r="J43" s="82" t="e">
        <f t="shared" si="4"/>
        <v>#REF!</v>
      </c>
      <c r="K43" s="131" t="e">
        <f t="shared" si="5"/>
        <v>#REF!</v>
      </c>
      <c r="L43" s="81">
        <f t="shared" si="6"/>
        <v>110</v>
      </c>
      <c r="M43" s="82" t="e">
        <f t="shared" si="7"/>
        <v>#REF!</v>
      </c>
      <c r="V43" s="115"/>
    </row>
    <row r="44" spans="1:22" ht="15.75" hidden="1">
      <c r="A44" s="80" t="str">
        <f>ССЫЛКИ!AO2</f>
        <v>Фасоль</v>
      </c>
      <c r="B44" s="126"/>
      <c r="C44" s="81">
        <f>ССЫЛКИ!AO3</f>
        <v>170</v>
      </c>
      <c r="D44" s="82">
        <f t="shared" si="0"/>
        <v>0</v>
      </c>
      <c r="E44" s="61" t="e">
        <f>Итог.вед.!AO35</f>
        <v>#REF!</v>
      </c>
      <c r="F44" s="81">
        <f t="shared" si="1"/>
        <v>170</v>
      </c>
      <c r="G44" s="82" t="e">
        <f t="shared" si="2"/>
        <v>#REF!</v>
      </c>
      <c r="H44" s="61" t="e">
        <f>Итог.вед.!AO35</f>
        <v>#REF!</v>
      </c>
      <c r="I44" s="81">
        <f t="shared" si="3"/>
        <v>170</v>
      </c>
      <c r="J44" s="82" t="e">
        <f t="shared" si="4"/>
        <v>#REF!</v>
      </c>
      <c r="K44" s="131" t="e">
        <f t="shared" si="5"/>
        <v>#REF!</v>
      </c>
      <c r="L44" s="81">
        <f t="shared" si="6"/>
        <v>170</v>
      </c>
      <c r="M44" s="82" t="e">
        <f t="shared" si="7"/>
        <v>#REF!</v>
      </c>
      <c r="V44" s="115"/>
    </row>
    <row r="45" spans="1:22" ht="15.75">
      <c r="A45" s="80" t="str">
        <f>ССЫЛКИ!AP2</f>
        <v>Йогурт</v>
      </c>
      <c r="B45" s="126"/>
      <c r="C45" s="81">
        <f>ССЫЛКИ!AP3</f>
        <v>200</v>
      </c>
      <c r="D45" s="82">
        <f t="shared" si="0"/>
        <v>0</v>
      </c>
      <c r="E45" s="61" t="e">
        <f>Итог.вед.!AP35</f>
        <v>#REF!</v>
      </c>
      <c r="F45" s="81">
        <f t="shared" si="1"/>
        <v>200</v>
      </c>
      <c r="G45" s="82" t="e">
        <f t="shared" si="2"/>
        <v>#REF!</v>
      </c>
      <c r="H45" s="61" t="e">
        <f>Итог.вед.!AP35</f>
        <v>#REF!</v>
      </c>
      <c r="I45" s="81">
        <f t="shared" si="3"/>
        <v>200</v>
      </c>
      <c r="J45" s="82" t="e">
        <f t="shared" si="4"/>
        <v>#REF!</v>
      </c>
      <c r="K45" s="131" t="e">
        <f t="shared" si="5"/>
        <v>#REF!</v>
      </c>
      <c r="L45" s="81">
        <f t="shared" si="6"/>
        <v>200</v>
      </c>
      <c r="M45" s="82" t="e">
        <f t="shared" si="7"/>
        <v>#REF!</v>
      </c>
      <c r="V45" s="115"/>
    </row>
    <row r="46" spans="1:22" ht="15.75">
      <c r="A46" s="80" t="str">
        <f>ССЫЛКИ!AQ2</f>
        <v>Кефир</v>
      </c>
      <c r="B46" s="126"/>
      <c r="C46" s="81">
        <f>ССЫЛКИ!AQ3</f>
        <v>80</v>
      </c>
      <c r="D46" s="82">
        <f t="shared" si="0"/>
        <v>0</v>
      </c>
      <c r="E46" s="61" t="e">
        <f>Итог.вед.!AQ35</f>
        <v>#REF!</v>
      </c>
      <c r="F46" s="81">
        <f t="shared" si="1"/>
        <v>80</v>
      </c>
      <c r="G46" s="82" t="e">
        <f t="shared" si="2"/>
        <v>#REF!</v>
      </c>
      <c r="H46" s="61" t="e">
        <f>Итог.вед.!AQ35</f>
        <v>#REF!</v>
      </c>
      <c r="I46" s="81">
        <f t="shared" si="3"/>
        <v>80</v>
      </c>
      <c r="J46" s="82" t="e">
        <f t="shared" si="4"/>
        <v>#REF!</v>
      </c>
      <c r="K46" s="131" t="e">
        <f t="shared" si="5"/>
        <v>#REF!</v>
      </c>
      <c r="L46" s="81">
        <f t="shared" si="6"/>
        <v>80</v>
      </c>
      <c r="M46" s="82" t="e">
        <f t="shared" si="7"/>
        <v>#REF!</v>
      </c>
      <c r="V46" s="115"/>
    </row>
    <row r="47" spans="1:22" ht="15.75">
      <c r="A47" s="80" t="str">
        <f>ССЫЛКИ!AR2</f>
        <v>Масло сливочное</v>
      </c>
      <c r="B47" s="126"/>
      <c r="C47" s="81">
        <f>ССЫЛКИ!AR3</f>
        <v>600</v>
      </c>
      <c r="D47" s="82">
        <f t="shared" si="0"/>
        <v>0</v>
      </c>
      <c r="E47" s="61" t="e">
        <f>Итог.вед.!AR35</f>
        <v>#REF!</v>
      </c>
      <c r="F47" s="81">
        <f t="shared" si="1"/>
        <v>600</v>
      </c>
      <c r="G47" s="82" t="e">
        <f t="shared" si="2"/>
        <v>#REF!</v>
      </c>
      <c r="H47" s="61" t="e">
        <f>Итог.вед.!AR35</f>
        <v>#REF!</v>
      </c>
      <c r="I47" s="81">
        <f t="shared" si="3"/>
        <v>600</v>
      </c>
      <c r="J47" s="82" t="e">
        <f t="shared" si="4"/>
        <v>#REF!</v>
      </c>
      <c r="K47" s="131" t="e">
        <f t="shared" si="5"/>
        <v>#REF!</v>
      </c>
      <c r="L47" s="81">
        <f t="shared" si="6"/>
        <v>600</v>
      </c>
      <c r="M47" s="82" t="e">
        <f t="shared" si="7"/>
        <v>#REF!</v>
      </c>
      <c r="V47" s="115"/>
    </row>
    <row r="48" spans="1:22" ht="15.75" hidden="1">
      <c r="A48" s="80" t="str">
        <f>ССЫЛКИ!AS2</f>
        <v>Молоко разливное</v>
      </c>
      <c r="B48" s="126"/>
      <c r="C48" s="81">
        <f>ССЫЛКИ!AS3</f>
        <v>60</v>
      </c>
      <c r="D48" s="82">
        <f t="shared" si="0"/>
        <v>0</v>
      </c>
      <c r="E48" s="61" t="e">
        <f>Итог.вед.!AS35</f>
        <v>#REF!</v>
      </c>
      <c r="F48" s="81">
        <f t="shared" si="1"/>
        <v>60</v>
      </c>
      <c r="G48" s="82" t="e">
        <f t="shared" si="2"/>
        <v>#REF!</v>
      </c>
      <c r="H48" s="61" t="e">
        <f>Итог.вед.!AS35</f>
        <v>#REF!</v>
      </c>
      <c r="I48" s="81">
        <f t="shared" si="3"/>
        <v>60</v>
      </c>
      <c r="J48" s="82" t="e">
        <f t="shared" si="4"/>
        <v>#REF!</v>
      </c>
      <c r="K48" s="131" t="e">
        <f t="shared" si="5"/>
        <v>#REF!</v>
      </c>
      <c r="L48" s="81">
        <f t="shared" si="6"/>
        <v>60</v>
      </c>
      <c r="M48" s="82" t="e">
        <f t="shared" si="7"/>
        <v>#REF!</v>
      </c>
      <c r="V48" s="115"/>
    </row>
    <row r="49" spans="1:22" ht="15.75">
      <c r="A49" s="80" t="str">
        <f>ССЫЛКИ!AT2</f>
        <v>Молоко вупаковке пастер</v>
      </c>
      <c r="B49" s="126"/>
      <c r="C49" s="81">
        <f>ССЫЛКИ!AT3</f>
        <v>75</v>
      </c>
      <c r="D49" s="82">
        <f t="shared" si="0"/>
        <v>0</v>
      </c>
      <c r="E49" s="61" t="e">
        <f>Итог.вед.!AT35</f>
        <v>#REF!</v>
      </c>
      <c r="F49" s="81">
        <f t="shared" si="1"/>
        <v>75</v>
      </c>
      <c r="G49" s="82" t="e">
        <f t="shared" si="2"/>
        <v>#REF!</v>
      </c>
      <c r="H49" s="61" t="e">
        <f>Итог.вед.!AT35</f>
        <v>#REF!</v>
      </c>
      <c r="I49" s="81">
        <f t="shared" si="3"/>
        <v>75</v>
      </c>
      <c r="J49" s="82" t="e">
        <f t="shared" si="4"/>
        <v>#REF!</v>
      </c>
      <c r="K49" s="131" t="e">
        <f t="shared" si="5"/>
        <v>#REF!</v>
      </c>
      <c r="L49" s="81">
        <f t="shared" si="6"/>
        <v>75</v>
      </c>
      <c r="M49" s="82" t="e">
        <f t="shared" si="7"/>
        <v>#REF!</v>
      </c>
      <c r="V49" s="115"/>
    </row>
    <row r="50" spans="1:22" ht="15.75" hidden="1">
      <c r="A50" s="80" t="str">
        <f>ССЫЛКИ!AU2</f>
        <v>Сгущенное молоко (банка)</v>
      </c>
      <c r="B50" s="126"/>
      <c r="C50" s="81">
        <f>ССЫЛКИ!AU3</f>
        <v>155</v>
      </c>
      <c r="D50" s="82">
        <f t="shared" si="0"/>
        <v>0</v>
      </c>
      <c r="E50" s="61" t="e">
        <f>Итог.вед.!AU35</f>
        <v>#REF!</v>
      </c>
      <c r="F50" s="81">
        <f t="shared" si="1"/>
        <v>155</v>
      </c>
      <c r="G50" s="82" t="e">
        <f t="shared" si="2"/>
        <v>#REF!</v>
      </c>
      <c r="H50" s="61" t="e">
        <f>Итог.вед.!AU35</f>
        <v>#REF!</v>
      </c>
      <c r="I50" s="81">
        <f t="shared" si="3"/>
        <v>155</v>
      </c>
      <c r="J50" s="82" t="e">
        <f t="shared" si="4"/>
        <v>#REF!</v>
      </c>
      <c r="K50" s="131" t="e">
        <f t="shared" si="5"/>
        <v>#REF!</v>
      </c>
      <c r="L50" s="81">
        <f t="shared" si="6"/>
        <v>155</v>
      </c>
      <c r="M50" s="82" t="e">
        <f t="shared" si="7"/>
        <v>#REF!</v>
      </c>
      <c r="V50" s="115"/>
    </row>
    <row r="51" spans="1:22" ht="15.75">
      <c r="A51" s="80" t="str">
        <f>ССЫЛКИ!AV2</f>
        <v>Сметана</v>
      </c>
      <c r="B51" s="126"/>
      <c r="C51" s="81">
        <f>ССЫЛКИ!AV3</f>
        <v>274</v>
      </c>
      <c r="D51" s="82">
        <f t="shared" si="0"/>
        <v>0</v>
      </c>
      <c r="E51" s="61" t="e">
        <f>Итог.вед.!AV35</f>
        <v>#REF!</v>
      </c>
      <c r="F51" s="81">
        <f t="shared" si="1"/>
        <v>274</v>
      </c>
      <c r="G51" s="82" t="e">
        <f t="shared" si="2"/>
        <v>#REF!</v>
      </c>
      <c r="H51" s="61" t="e">
        <f>Итог.вед.!AV35</f>
        <v>#REF!</v>
      </c>
      <c r="I51" s="81">
        <f t="shared" si="3"/>
        <v>274</v>
      </c>
      <c r="J51" s="82" t="e">
        <f t="shared" si="4"/>
        <v>#REF!</v>
      </c>
      <c r="K51" s="131" t="e">
        <f t="shared" si="5"/>
        <v>#REF!</v>
      </c>
      <c r="L51" s="81">
        <f t="shared" si="6"/>
        <v>274</v>
      </c>
      <c r="M51" s="82" t="e">
        <f t="shared" si="7"/>
        <v>#REF!</v>
      </c>
      <c r="V51" s="115"/>
    </row>
    <row r="52" spans="1:22" ht="15.75">
      <c r="A52" s="80" t="str">
        <f>ССЫЛКИ!AW2</f>
        <v>Сыр Российский</v>
      </c>
      <c r="B52" s="126"/>
      <c r="C52" s="81">
        <f>ССЫЛКИ!AW3</f>
        <v>450</v>
      </c>
      <c r="D52" s="82">
        <f t="shared" si="0"/>
        <v>0</v>
      </c>
      <c r="E52" s="61" t="e">
        <f>Итог.вед.!AW35</f>
        <v>#REF!</v>
      </c>
      <c r="F52" s="81">
        <f t="shared" si="1"/>
        <v>450</v>
      </c>
      <c r="G52" s="82" t="e">
        <f t="shared" si="2"/>
        <v>#REF!</v>
      </c>
      <c r="H52" s="61" t="e">
        <f>Итог.вед.!AW35</f>
        <v>#REF!</v>
      </c>
      <c r="I52" s="81">
        <f t="shared" si="3"/>
        <v>450</v>
      </c>
      <c r="J52" s="82" t="e">
        <f t="shared" si="4"/>
        <v>#REF!</v>
      </c>
      <c r="K52" s="131" t="e">
        <f t="shared" si="5"/>
        <v>#REF!</v>
      </c>
      <c r="L52" s="81">
        <f t="shared" si="6"/>
        <v>450</v>
      </c>
      <c r="M52" s="82" t="e">
        <f t="shared" si="7"/>
        <v>#REF!</v>
      </c>
      <c r="V52" s="115"/>
    </row>
    <row r="53" spans="1:22" ht="15.75" hidden="1">
      <c r="A53" s="80" t="str">
        <f>ССЫЛКИ!AX2</f>
        <v>Творог</v>
      </c>
      <c r="B53" s="126"/>
      <c r="C53" s="81">
        <f>ССЫЛКИ!AX3</f>
        <v>325</v>
      </c>
      <c r="D53" s="82">
        <f t="shared" si="0"/>
        <v>0</v>
      </c>
      <c r="E53" s="61" t="e">
        <f>Итог.вед.!AX35</f>
        <v>#REF!</v>
      </c>
      <c r="F53" s="81">
        <f t="shared" si="1"/>
        <v>325</v>
      </c>
      <c r="G53" s="82" t="e">
        <f t="shared" si="2"/>
        <v>#REF!</v>
      </c>
      <c r="H53" s="61" t="e">
        <f>Итог.вед.!AX35</f>
        <v>#REF!</v>
      </c>
      <c r="I53" s="81">
        <f t="shared" si="3"/>
        <v>325</v>
      </c>
      <c r="J53" s="82" t="e">
        <f t="shared" si="4"/>
        <v>#REF!</v>
      </c>
      <c r="K53" s="131" t="e">
        <f t="shared" si="5"/>
        <v>#REF!</v>
      </c>
      <c r="L53" s="81">
        <f t="shared" si="6"/>
        <v>325</v>
      </c>
      <c r="M53" s="82" t="e">
        <f t="shared" si="7"/>
        <v>#REF!</v>
      </c>
      <c r="V53" s="115"/>
    </row>
    <row r="54" spans="1:22" ht="15.75">
      <c r="A54" s="80" t="str">
        <f>ССЫЛКИ!AY2</f>
        <v>Куры охлажденные</v>
      </c>
      <c r="B54" s="126"/>
      <c r="C54" s="81">
        <f>ССЫЛКИ!AY3</f>
        <v>180</v>
      </c>
      <c r="D54" s="82">
        <f t="shared" si="0"/>
        <v>0</v>
      </c>
      <c r="E54" s="61" t="e">
        <f>Итог.вед.!AY35</f>
        <v>#REF!</v>
      </c>
      <c r="F54" s="81">
        <f t="shared" si="1"/>
        <v>180</v>
      </c>
      <c r="G54" s="82" t="e">
        <f t="shared" si="2"/>
        <v>#REF!</v>
      </c>
      <c r="H54" s="61" t="e">
        <f>Итог.вед.!AY35</f>
        <v>#REF!</v>
      </c>
      <c r="I54" s="81">
        <f t="shared" si="3"/>
        <v>180</v>
      </c>
      <c r="J54" s="82" t="e">
        <f t="shared" si="4"/>
        <v>#REF!</v>
      </c>
      <c r="K54" s="131" t="e">
        <f t="shared" si="5"/>
        <v>#REF!</v>
      </c>
      <c r="L54" s="81">
        <f t="shared" si="6"/>
        <v>180</v>
      </c>
      <c r="M54" s="82" t="e">
        <f t="shared" si="7"/>
        <v>#REF!</v>
      </c>
      <c r="V54" s="115"/>
    </row>
    <row r="55" spans="1:22" ht="15.75" hidden="1">
      <c r="A55" s="80" t="str">
        <f>ССЫЛКИ!AZ2</f>
        <v>Мясо говядины в/с</v>
      </c>
      <c r="B55" s="126"/>
      <c r="C55" s="81">
        <f>ССЫЛКИ!AZ3</f>
        <v>320</v>
      </c>
      <c r="D55" s="82">
        <f t="shared" si="0"/>
        <v>0</v>
      </c>
      <c r="E55" s="61" t="e">
        <f>Итог.вед.!AZ35</f>
        <v>#REF!</v>
      </c>
      <c r="F55" s="81">
        <f t="shared" si="1"/>
        <v>320</v>
      </c>
      <c r="G55" s="82" t="e">
        <f t="shared" si="2"/>
        <v>#REF!</v>
      </c>
      <c r="H55" s="61" t="e">
        <f>Итог.вед.!AZ35</f>
        <v>#REF!</v>
      </c>
      <c r="I55" s="81">
        <f t="shared" si="3"/>
        <v>320</v>
      </c>
      <c r="J55" s="82" t="e">
        <f t="shared" si="4"/>
        <v>#REF!</v>
      </c>
      <c r="K55" s="131" t="e">
        <f t="shared" si="5"/>
        <v>#REF!</v>
      </c>
      <c r="L55" s="81">
        <f t="shared" si="6"/>
        <v>320</v>
      </c>
      <c r="M55" s="82" t="e">
        <f t="shared" si="7"/>
        <v>#REF!</v>
      </c>
      <c r="V55" s="115"/>
    </row>
    <row r="56" spans="1:22" ht="15.75" hidden="1">
      <c r="A56" s="80" t="str">
        <f>ССЫЛКИ!BA2</f>
        <v>Фарш говяжий</v>
      </c>
      <c r="B56" s="126"/>
      <c r="C56" s="81">
        <f>ССЫЛКИ!BA3</f>
        <v>350</v>
      </c>
      <c r="D56" s="82">
        <f t="shared" si="0"/>
        <v>0</v>
      </c>
      <c r="E56" s="61" t="e">
        <f>Итог.вед.!BA35</f>
        <v>#REF!</v>
      </c>
      <c r="F56" s="81">
        <f t="shared" si="1"/>
        <v>350</v>
      </c>
      <c r="G56" s="82" t="e">
        <f t="shared" si="2"/>
        <v>#REF!</v>
      </c>
      <c r="H56" s="61" t="e">
        <f>Итог.вед.!BA35</f>
        <v>#REF!</v>
      </c>
      <c r="I56" s="81">
        <f t="shared" si="3"/>
        <v>350</v>
      </c>
      <c r="J56" s="82" t="e">
        <f t="shared" si="4"/>
        <v>#REF!</v>
      </c>
      <c r="K56" s="131" t="e">
        <f t="shared" si="5"/>
        <v>#REF!</v>
      </c>
      <c r="L56" s="81">
        <f t="shared" si="6"/>
        <v>350</v>
      </c>
      <c r="M56" s="82" t="e">
        <f t="shared" si="7"/>
        <v>#REF!</v>
      </c>
      <c r="V56" s="115"/>
    </row>
    <row r="57" spans="1:22" ht="15.75">
      <c r="A57" s="80" t="str">
        <f>ССЫЛКИ!BB2</f>
        <v>Сосиски</v>
      </c>
      <c r="B57" s="126"/>
      <c r="C57" s="81">
        <f>ССЫЛКИ!BB3</f>
        <v>300</v>
      </c>
      <c r="D57" s="82">
        <f t="shared" si="0"/>
        <v>0</v>
      </c>
      <c r="E57" s="61" t="e">
        <f>Итог.вед.!BB35</f>
        <v>#REF!</v>
      </c>
      <c r="F57" s="81">
        <f t="shared" si="1"/>
        <v>300</v>
      </c>
      <c r="G57" s="82" t="e">
        <f t="shared" si="2"/>
        <v>#REF!</v>
      </c>
      <c r="H57" s="61" t="e">
        <f>Итог.вед.!BB35</f>
        <v>#REF!</v>
      </c>
      <c r="I57" s="81">
        <f t="shared" si="3"/>
        <v>300</v>
      </c>
      <c r="J57" s="82" t="e">
        <f t="shared" si="4"/>
        <v>#REF!</v>
      </c>
      <c r="K57" s="131" t="e">
        <f t="shared" si="5"/>
        <v>#REF!</v>
      </c>
      <c r="L57" s="81">
        <f t="shared" si="6"/>
        <v>300</v>
      </c>
      <c r="M57" s="82" t="e">
        <f t="shared" si="7"/>
        <v>#REF!</v>
      </c>
      <c r="V57" s="115"/>
    </row>
    <row r="58" spans="1:22" ht="15.75" hidden="1">
      <c r="A58" s="80" t="str">
        <f>ССЫЛКИ!BC2</f>
        <v>Рыба свежая</v>
      </c>
      <c r="B58" s="126"/>
      <c r="C58" s="81">
        <f>ССЫЛКИ!BC3</f>
        <v>120</v>
      </c>
      <c r="D58" s="82">
        <f t="shared" si="0"/>
        <v>0</v>
      </c>
      <c r="E58" s="61" t="e">
        <f>Итог.вед.!BC35</f>
        <v>#REF!</v>
      </c>
      <c r="F58" s="81">
        <f t="shared" si="1"/>
        <v>120</v>
      </c>
      <c r="G58" s="82" t="e">
        <f t="shared" si="2"/>
        <v>#REF!</v>
      </c>
      <c r="H58" s="61" t="e">
        <f>Итог.вед.!BC35</f>
        <v>#REF!</v>
      </c>
      <c r="I58" s="81">
        <f t="shared" si="3"/>
        <v>120</v>
      </c>
      <c r="J58" s="82" t="e">
        <f t="shared" si="4"/>
        <v>#REF!</v>
      </c>
      <c r="K58" s="131" t="e">
        <f t="shared" si="5"/>
        <v>#REF!</v>
      </c>
      <c r="L58" s="81">
        <f t="shared" si="6"/>
        <v>120</v>
      </c>
      <c r="M58" s="82" t="e">
        <f t="shared" si="7"/>
        <v>#REF!</v>
      </c>
      <c r="V58" s="115"/>
    </row>
    <row r="59" spans="1:22" ht="15.75">
      <c r="A59" s="80" t="str">
        <f>ССЫЛКИ!BD2</f>
        <v>Рыба мороженая</v>
      </c>
      <c r="B59" s="126"/>
      <c r="C59" s="81">
        <f>ССЫЛКИ!BD3</f>
        <v>220</v>
      </c>
      <c r="D59" s="82">
        <f t="shared" si="0"/>
        <v>0</v>
      </c>
      <c r="E59" s="61" t="e">
        <f>Итог.вед.!BD35</f>
        <v>#REF!</v>
      </c>
      <c r="F59" s="81">
        <f t="shared" si="1"/>
        <v>220</v>
      </c>
      <c r="G59" s="82" t="e">
        <f t="shared" si="2"/>
        <v>#REF!</v>
      </c>
      <c r="H59" s="61" t="e">
        <f>Итог.вед.!BD35</f>
        <v>#REF!</v>
      </c>
      <c r="I59" s="81">
        <f t="shared" si="3"/>
        <v>220</v>
      </c>
      <c r="J59" s="82" t="e">
        <f t="shared" si="4"/>
        <v>#REF!</v>
      </c>
      <c r="K59" s="131" t="e">
        <f t="shared" si="5"/>
        <v>#REF!</v>
      </c>
      <c r="L59" s="81">
        <f t="shared" si="6"/>
        <v>220</v>
      </c>
      <c r="M59" s="82" t="e">
        <f t="shared" si="7"/>
        <v>#REF!</v>
      </c>
      <c r="V59" s="115"/>
    </row>
    <row r="60" spans="1:22" ht="15.75" hidden="1">
      <c r="A60" s="80" t="str">
        <f>ССЫЛКИ!BE2</f>
        <v>Зелень разная (пуч.)</v>
      </c>
      <c r="B60" s="126"/>
      <c r="C60" s="81">
        <f>ССЫЛКИ!BE3</f>
        <v>20</v>
      </c>
      <c r="D60" s="82">
        <f t="shared" si="0"/>
        <v>0</v>
      </c>
      <c r="E60" s="61" t="e">
        <f>Итог.вед.!BE35</f>
        <v>#REF!</v>
      </c>
      <c r="F60" s="81">
        <f t="shared" si="1"/>
        <v>20</v>
      </c>
      <c r="G60" s="82" t="e">
        <f t="shared" si="2"/>
        <v>#REF!</v>
      </c>
      <c r="H60" s="61" t="e">
        <f>Итог.вед.!BE35</f>
        <v>#REF!</v>
      </c>
      <c r="I60" s="81">
        <f t="shared" si="3"/>
        <v>20</v>
      </c>
      <c r="J60" s="82" t="e">
        <f t="shared" si="4"/>
        <v>#REF!</v>
      </c>
      <c r="K60" s="131" t="e">
        <f t="shared" si="5"/>
        <v>#REF!</v>
      </c>
      <c r="L60" s="81">
        <f t="shared" si="6"/>
        <v>20</v>
      </c>
      <c r="M60" s="82" t="e">
        <f t="shared" si="7"/>
        <v>#REF!</v>
      </c>
      <c r="V60" s="115"/>
    </row>
    <row r="61" spans="1:22" ht="15.75">
      <c r="A61" s="80" t="str">
        <f>ССЫЛКИ!BF2</f>
        <v>Голубцы полуфаб-т (шт)</v>
      </c>
      <c r="B61" s="126"/>
      <c r="C61" s="81">
        <f>ССЫЛКИ!BF3</f>
        <v>21</v>
      </c>
      <c r="D61" s="82">
        <f t="shared" si="0"/>
        <v>0</v>
      </c>
      <c r="E61" s="61" t="e">
        <f>Итог.вед.!BF35</f>
        <v>#REF!</v>
      </c>
      <c r="F61" s="81">
        <f t="shared" si="1"/>
        <v>21</v>
      </c>
      <c r="G61" s="82" t="e">
        <f t="shared" si="2"/>
        <v>#REF!</v>
      </c>
      <c r="H61" s="61" t="e">
        <f>Итог.вед.!BF35</f>
        <v>#REF!</v>
      </c>
      <c r="I61" s="81">
        <f t="shared" si="3"/>
        <v>21</v>
      </c>
      <c r="J61" s="82" t="e">
        <f t="shared" si="4"/>
        <v>#REF!</v>
      </c>
      <c r="K61" s="131" t="e">
        <f t="shared" si="5"/>
        <v>#REF!</v>
      </c>
      <c r="L61" s="81">
        <f t="shared" si="6"/>
        <v>21</v>
      </c>
      <c r="M61" s="82" t="e">
        <f t="shared" si="7"/>
        <v>#REF!</v>
      </c>
      <c r="V61" s="115"/>
    </row>
    <row r="62" spans="1:22" ht="15.75">
      <c r="A62" s="80" t="str">
        <f>ССЫЛКИ!BG2</f>
        <v>Капуста</v>
      </c>
      <c r="B62" s="126"/>
      <c r="C62" s="81">
        <f>ССЫЛКИ!BG3</f>
        <v>21</v>
      </c>
      <c r="D62" s="82">
        <f t="shared" si="0"/>
        <v>0</v>
      </c>
      <c r="E62" s="61" t="e">
        <f>Итог.вед.!BG35</f>
        <v>#REF!</v>
      </c>
      <c r="F62" s="81">
        <f t="shared" si="1"/>
        <v>21</v>
      </c>
      <c r="G62" s="82" t="e">
        <f t="shared" si="2"/>
        <v>#REF!</v>
      </c>
      <c r="H62" s="61" t="e">
        <f>Итог.вед.!BG35</f>
        <v>#REF!</v>
      </c>
      <c r="I62" s="81">
        <f t="shared" si="3"/>
        <v>21</v>
      </c>
      <c r="J62" s="82" t="e">
        <f t="shared" si="4"/>
        <v>#REF!</v>
      </c>
      <c r="K62" s="131" t="e">
        <f t="shared" si="5"/>
        <v>#REF!</v>
      </c>
      <c r="L62" s="81">
        <f t="shared" si="6"/>
        <v>21</v>
      </c>
      <c r="M62" s="82" t="e">
        <f t="shared" si="7"/>
        <v>#REF!</v>
      </c>
      <c r="V62" s="115"/>
    </row>
    <row r="63" spans="1:22" ht="15.75">
      <c r="A63" s="80" t="str">
        <f>ССЫЛКИ!BH2</f>
        <v>Картофель</v>
      </c>
      <c r="B63" s="126"/>
      <c r="C63" s="81">
        <f>ССЫЛКИ!BH3</f>
        <v>35</v>
      </c>
      <c r="D63" s="82">
        <f t="shared" si="0"/>
        <v>0</v>
      </c>
      <c r="E63" s="61" t="e">
        <f>Итог.вед.!BH35</f>
        <v>#REF!</v>
      </c>
      <c r="F63" s="81">
        <f t="shared" si="1"/>
        <v>35</v>
      </c>
      <c r="G63" s="82" t="e">
        <f t="shared" si="2"/>
        <v>#REF!</v>
      </c>
      <c r="H63" s="61" t="e">
        <f>Итог.вед.!BH35</f>
        <v>#REF!</v>
      </c>
      <c r="I63" s="81">
        <f t="shared" si="3"/>
        <v>35</v>
      </c>
      <c r="J63" s="82" t="e">
        <f t="shared" si="4"/>
        <v>#REF!</v>
      </c>
      <c r="K63" s="131" t="e">
        <f t="shared" si="5"/>
        <v>#REF!</v>
      </c>
      <c r="L63" s="81">
        <f t="shared" si="6"/>
        <v>35</v>
      </c>
      <c r="M63" s="82" t="e">
        <f t="shared" si="7"/>
        <v>#REF!</v>
      </c>
      <c r="V63" s="115"/>
    </row>
    <row r="64" spans="1:22" ht="15.75">
      <c r="A64" s="80" t="str">
        <f>ССЫЛКИ!BI2</f>
        <v>Лук репчатый</v>
      </c>
      <c r="B64" s="126"/>
      <c r="C64" s="81">
        <f>ССЫЛКИ!BI3</f>
        <v>22</v>
      </c>
      <c r="D64" s="82">
        <f t="shared" si="0"/>
        <v>0</v>
      </c>
      <c r="E64" s="61" t="e">
        <f>Итог.вед.!BI35</f>
        <v>#REF!</v>
      </c>
      <c r="F64" s="81">
        <f t="shared" si="1"/>
        <v>22</v>
      </c>
      <c r="G64" s="82" t="e">
        <f t="shared" si="2"/>
        <v>#REF!</v>
      </c>
      <c r="H64" s="61" t="e">
        <f>Итог.вед.!BI35</f>
        <v>#REF!</v>
      </c>
      <c r="I64" s="81">
        <f t="shared" si="3"/>
        <v>22</v>
      </c>
      <c r="J64" s="82" t="e">
        <f t="shared" si="4"/>
        <v>#REF!</v>
      </c>
      <c r="K64" s="131" t="e">
        <f t="shared" si="5"/>
        <v>#REF!</v>
      </c>
      <c r="L64" s="81">
        <f t="shared" si="6"/>
        <v>22</v>
      </c>
      <c r="M64" s="82" t="e">
        <f t="shared" si="7"/>
        <v>#REF!</v>
      </c>
      <c r="V64" s="115"/>
    </row>
    <row r="65" spans="1:22" ht="15.75">
      <c r="A65" s="80" t="str">
        <f>ССЫЛКИ!BJ2</f>
        <v>Морковь</v>
      </c>
      <c r="B65" s="126"/>
      <c r="C65" s="81">
        <f>ССЫЛКИ!BJ3</f>
        <v>28</v>
      </c>
      <c r="D65" s="82">
        <f t="shared" si="0"/>
        <v>0</v>
      </c>
      <c r="E65" s="61" t="e">
        <f>Итог.вед.!BJ35</f>
        <v>#REF!</v>
      </c>
      <c r="F65" s="81">
        <f t="shared" si="1"/>
        <v>28</v>
      </c>
      <c r="G65" s="82" t="e">
        <f t="shared" si="2"/>
        <v>#REF!</v>
      </c>
      <c r="H65" s="61" t="e">
        <f>Итог.вед.!BJ35</f>
        <v>#REF!</v>
      </c>
      <c r="I65" s="81">
        <f t="shared" si="3"/>
        <v>28</v>
      </c>
      <c r="J65" s="82" t="e">
        <f t="shared" si="4"/>
        <v>#REF!</v>
      </c>
      <c r="K65" s="131" t="e">
        <f t="shared" si="5"/>
        <v>#REF!</v>
      </c>
      <c r="L65" s="81">
        <f t="shared" si="6"/>
        <v>28</v>
      </c>
      <c r="M65" s="82" t="e">
        <f t="shared" si="7"/>
        <v>#REF!</v>
      </c>
      <c r="V65" s="115"/>
    </row>
    <row r="66" spans="1:22" ht="15.75">
      <c r="A66" s="80" t="str">
        <f>ССЫЛКИ!BK2</f>
        <v>Огурцы свежие</v>
      </c>
      <c r="B66" s="126"/>
      <c r="C66" s="81">
        <f>ССЫЛКИ!BK3</f>
        <v>50</v>
      </c>
      <c r="D66" s="82">
        <f t="shared" si="0"/>
        <v>0</v>
      </c>
      <c r="E66" s="61" t="e">
        <f>Итог.вед.!BK35</f>
        <v>#REF!</v>
      </c>
      <c r="F66" s="81">
        <f t="shared" si="1"/>
        <v>50</v>
      </c>
      <c r="G66" s="82" t="e">
        <f t="shared" si="2"/>
        <v>#REF!</v>
      </c>
      <c r="H66" s="61" t="e">
        <f>Итог.вед.!BK35</f>
        <v>#REF!</v>
      </c>
      <c r="I66" s="81">
        <f t="shared" si="3"/>
        <v>50</v>
      </c>
      <c r="J66" s="82" t="e">
        <f t="shared" si="4"/>
        <v>#REF!</v>
      </c>
      <c r="K66" s="131" t="e">
        <f t="shared" si="5"/>
        <v>#REF!</v>
      </c>
      <c r="L66" s="81">
        <f t="shared" si="6"/>
        <v>50</v>
      </c>
      <c r="M66" s="82" t="e">
        <f t="shared" si="7"/>
        <v>#REF!</v>
      </c>
      <c r="V66" s="115"/>
    </row>
    <row r="67" spans="1:22" ht="15.75" hidden="1">
      <c r="A67" s="80" t="str">
        <f>ССЫЛКИ!BL2</f>
        <v>Помидоры свежие</v>
      </c>
      <c r="B67" s="126"/>
      <c r="C67" s="81">
        <f>ССЫЛКИ!BL3</f>
        <v>40</v>
      </c>
      <c r="D67" s="82">
        <f t="shared" si="0"/>
        <v>0</v>
      </c>
      <c r="E67" s="61" t="e">
        <f>Итог.вед.!BL35</f>
        <v>#REF!</v>
      </c>
      <c r="F67" s="81">
        <f t="shared" si="1"/>
        <v>40</v>
      </c>
      <c r="G67" s="82" t="e">
        <f t="shared" si="2"/>
        <v>#REF!</v>
      </c>
      <c r="H67" s="61" t="e">
        <f>Итог.вед.!BL35</f>
        <v>#REF!</v>
      </c>
      <c r="I67" s="81">
        <f t="shared" si="3"/>
        <v>40</v>
      </c>
      <c r="J67" s="82" t="e">
        <f t="shared" si="4"/>
        <v>#REF!</v>
      </c>
      <c r="K67" s="131" t="e">
        <f t="shared" si="5"/>
        <v>#REF!</v>
      </c>
      <c r="L67" s="81">
        <f t="shared" si="6"/>
        <v>40</v>
      </c>
      <c r="M67" s="82" t="e">
        <f t="shared" si="7"/>
        <v>#REF!</v>
      </c>
      <c r="V67" s="115"/>
    </row>
    <row r="68" spans="1:22" ht="15.75">
      <c r="A68" s="80" t="str">
        <f>ССЫЛКИ!BM2</f>
        <v>Свекла столовая</v>
      </c>
      <c r="B68" s="126"/>
      <c r="C68" s="81">
        <f>ССЫЛКИ!BM3</f>
        <v>30</v>
      </c>
      <c r="D68" s="82">
        <f t="shared" si="0"/>
        <v>0</v>
      </c>
      <c r="E68" s="61" t="e">
        <f>Итог.вед.!BM35</f>
        <v>#REF!</v>
      </c>
      <c r="F68" s="81">
        <f t="shared" si="1"/>
        <v>30</v>
      </c>
      <c r="G68" s="82" t="e">
        <f t="shared" si="2"/>
        <v>#REF!</v>
      </c>
      <c r="H68" s="61" t="e">
        <f>Итог.вед.!BM35</f>
        <v>#REF!</v>
      </c>
      <c r="I68" s="81">
        <f t="shared" si="3"/>
        <v>30</v>
      </c>
      <c r="J68" s="82" t="e">
        <f t="shared" si="4"/>
        <v>#REF!</v>
      </c>
      <c r="K68" s="131" t="e">
        <f t="shared" si="5"/>
        <v>#REF!</v>
      </c>
      <c r="L68" s="81">
        <f t="shared" si="6"/>
        <v>30</v>
      </c>
      <c r="M68" s="82" t="e">
        <f t="shared" si="7"/>
        <v>#REF!</v>
      </c>
      <c r="V68" s="115"/>
    </row>
    <row r="69" spans="1:22" ht="15.75" hidden="1">
      <c r="A69" s="80" t="str">
        <f>ССЫЛКИ!BN2</f>
        <v>Чеснок</v>
      </c>
      <c r="B69" s="126"/>
      <c r="C69" s="81">
        <f>ССЫЛКИ!BN3</f>
        <v>175</v>
      </c>
      <c r="D69" s="82">
        <f t="shared" si="0"/>
        <v>0</v>
      </c>
      <c r="E69" s="61" t="e">
        <f>Итог.вед.!BN35</f>
        <v>#REF!</v>
      </c>
      <c r="F69" s="81">
        <f t="shared" si="1"/>
        <v>175</v>
      </c>
      <c r="G69" s="82" t="e">
        <f t="shared" si="2"/>
        <v>#REF!</v>
      </c>
      <c r="H69" s="61" t="e">
        <f>Итог.вед.!BN35</f>
        <v>#REF!</v>
      </c>
      <c r="I69" s="81">
        <f t="shared" si="3"/>
        <v>175</v>
      </c>
      <c r="J69" s="82" t="e">
        <f t="shared" si="4"/>
        <v>#REF!</v>
      </c>
      <c r="K69" s="131" t="e">
        <f t="shared" ref="K69:K79" si="8">B69+E69-H69</f>
        <v>#REF!</v>
      </c>
      <c r="L69" s="81">
        <f t="shared" si="6"/>
        <v>175</v>
      </c>
      <c r="M69" s="82" t="e">
        <f t="shared" si="7"/>
        <v>#REF!</v>
      </c>
      <c r="V69" s="115"/>
    </row>
    <row r="70" spans="1:22" ht="15.75" hidden="1">
      <c r="A70" s="80" t="str">
        <f>ССЫЛКИ!BO2</f>
        <v>Апельсины</v>
      </c>
      <c r="B70" s="126"/>
      <c r="C70" s="81">
        <f>ССЫЛКИ!BO3</f>
        <v>160</v>
      </c>
      <c r="D70" s="82">
        <f t="shared" si="0"/>
        <v>0</v>
      </c>
      <c r="E70" s="61" t="e">
        <f>Итог.вед.!BO35</f>
        <v>#REF!</v>
      </c>
      <c r="F70" s="81">
        <f t="shared" si="1"/>
        <v>160</v>
      </c>
      <c r="G70" s="82" t="e">
        <f t="shared" si="2"/>
        <v>#REF!</v>
      </c>
      <c r="H70" s="61" t="e">
        <f>Итог.вед.!BO35</f>
        <v>#REF!</v>
      </c>
      <c r="I70" s="81">
        <f t="shared" si="3"/>
        <v>160</v>
      </c>
      <c r="J70" s="82" t="e">
        <f t="shared" si="4"/>
        <v>#REF!</v>
      </c>
      <c r="K70" s="131" t="e">
        <f t="shared" si="8"/>
        <v>#REF!</v>
      </c>
      <c r="L70" s="81">
        <f t="shared" si="6"/>
        <v>160</v>
      </c>
      <c r="M70" s="82" t="e">
        <f t="shared" si="7"/>
        <v>#REF!</v>
      </c>
      <c r="V70" s="115"/>
    </row>
    <row r="71" spans="1:22" ht="15.75">
      <c r="A71" s="80" t="str">
        <f>ССЫЛКИ!BP2</f>
        <v>Бананы</v>
      </c>
      <c r="B71" s="126"/>
      <c r="C71" s="81">
        <f>ССЫЛКИ!BP3</f>
        <v>100</v>
      </c>
      <c r="D71" s="82">
        <f t="shared" si="0"/>
        <v>0</v>
      </c>
      <c r="E71" s="61" t="e">
        <f>Итог.вед.!BP35</f>
        <v>#REF!</v>
      </c>
      <c r="F71" s="81">
        <f t="shared" si="1"/>
        <v>100</v>
      </c>
      <c r="G71" s="82" t="e">
        <f t="shared" si="2"/>
        <v>#REF!</v>
      </c>
      <c r="H71" s="61" t="e">
        <f>Итог.вед.!BP35</f>
        <v>#REF!</v>
      </c>
      <c r="I71" s="81">
        <f t="shared" si="3"/>
        <v>100</v>
      </c>
      <c r="J71" s="82" t="e">
        <f t="shared" si="4"/>
        <v>#REF!</v>
      </c>
      <c r="K71" s="131" t="e">
        <f t="shared" si="8"/>
        <v>#REF!</v>
      </c>
      <c r="L71" s="81">
        <f t="shared" si="6"/>
        <v>100</v>
      </c>
      <c r="M71" s="82" t="e">
        <f t="shared" si="7"/>
        <v>#REF!</v>
      </c>
      <c r="V71" s="115"/>
    </row>
    <row r="72" spans="1:22" ht="15.75">
      <c r="A72" s="80" t="str">
        <f>ССЫЛКИ!BQ2</f>
        <v>Груши</v>
      </c>
      <c r="B72" s="126"/>
      <c r="C72" s="81">
        <f>ССЫЛКИ!BQ3</f>
        <v>120</v>
      </c>
      <c r="D72" s="82">
        <f t="shared" si="0"/>
        <v>0</v>
      </c>
      <c r="E72" s="61" t="e">
        <f>Итог.вед.!BQ35</f>
        <v>#REF!</v>
      </c>
      <c r="F72" s="81">
        <f t="shared" si="1"/>
        <v>120</v>
      </c>
      <c r="G72" s="82" t="e">
        <f t="shared" si="2"/>
        <v>#REF!</v>
      </c>
      <c r="H72" s="61" t="e">
        <f>Итог.вед.!BQ35</f>
        <v>#REF!</v>
      </c>
      <c r="I72" s="81">
        <f t="shared" si="3"/>
        <v>120</v>
      </c>
      <c r="J72" s="82" t="e">
        <f t="shared" si="4"/>
        <v>#REF!</v>
      </c>
      <c r="K72" s="131" t="e">
        <f t="shared" si="8"/>
        <v>#REF!</v>
      </c>
      <c r="L72" s="81">
        <f t="shared" si="6"/>
        <v>120</v>
      </c>
      <c r="M72" s="82" t="e">
        <f t="shared" si="7"/>
        <v>#REF!</v>
      </c>
      <c r="V72" s="115"/>
    </row>
    <row r="73" spans="1:22" ht="15.75" hidden="1">
      <c r="A73" s="80" t="str">
        <f>ССЫЛКИ!BR2</f>
        <v>Лимон (кг.)</v>
      </c>
      <c r="B73" s="126"/>
      <c r="C73" s="81">
        <f>ССЫЛКИ!BR3</f>
        <v>160</v>
      </c>
      <c r="D73" s="82">
        <f t="shared" si="0"/>
        <v>0</v>
      </c>
      <c r="E73" s="61" t="e">
        <f>Итог.вед.!BR35</f>
        <v>#REF!</v>
      </c>
      <c r="F73" s="81">
        <f t="shared" si="1"/>
        <v>160</v>
      </c>
      <c r="G73" s="82" t="e">
        <f t="shared" si="2"/>
        <v>#REF!</v>
      </c>
      <c r="H73" s="61" t="e">
        <f>Итог.вед.!BR35</f>
        <v>#REF!</v>
      </c>
      <c r="I73" s="81">
        <f t="shared" si="3"/>
        <v>160</v>
      </c>
      <c r="J73" s="82" t="e">
        <f t="shared" si="4"/>
        <v>#REF!</v>
      </c>
      <c r="K73" s="131" t="e">
        <f t="shared" si="8"/>
        <v>#REF!</v>
      </c>
      <c r="L73" s="81">
        <f t="shared" si="6"/>
        <v>160</v>
      </c>
      <c r="M73" s="82" t="e">
        <f t="shared" si="7"/>
        <v>#REF!</v>
      </c>
      <c r="V73" s="115"/>
    </row>
    <row r="74" spans="1:22" ht="15.75" hidden="1">
      <c r="A74" s="80" t="str">
        <f>ССЫЛКИ!BS2</f>
        <v>Мандарины</v>
      </c>
      <c r="B74" s="126"/>
      <c r="C74" s="81">
        <f>ССЫЛКИ!BS3</f>
        <v>100</v>
      </c>
      <c r="D74" s="82">
        <f t="shared" si="0"/>
        <v>0</v>
      </c>
      <c r="E74" s="61" t="e">
        <f>Итог.вед.!BS35</f>
        <v>#REF!</v>
      </c>
      <c r="F74" s="81">
        <f t="shared" si="1"/>
        <v>100</v>
      </c>
      <c r="G74" s="82" t="e">
        <f t="shared" si="2"/>
        <v>#REF!</v>
      </c>
      <c r="H74" s="61" t="e">
        <f>Итог.вед.!BS35</f>
        <v>#REF!</v>
      </c>
      <c r="I74" s="81">
        <f t="shared" si="3"/>
        <v>100</v>
      </c>
      <c r="J74" s="82" t="e">
        <f t="shared" si="4"/>
        <v>#REF!</v>
      </c>
      <c r="K74" s="131" t="e">
        <f t="shared" si="8"/>
        <v>#REF!</v>
      </c>
      <c r="L74" s="81">
        <f t="shared" si="6"/>
        <v>100</v>
      </c>
      <c r="M74" s="82" t="e">
        <f t="shared" si="7"/>
        <v>#REF!</v>
      </c>
      <c r="V74" s="115"/>
    </row>
    <row r="75" spans="1:22" ht="15.75">
      <c r="A75" s="80" t="str">
        <f>ССЫЛКИ!BT2</f>
        <v>Яблоки</v>
      </c>
      <c r="B75" s="126"/>
      <c r="C75" s="81">
        <f>ССЫЛКИ!BT3</f>
        <v>90</v>
      </c>
      <c r="D75" s="82">
        <f t="shared" si="0"/>
        <v>0</v>
      </c>
      <c r="E75" s="61" t="e">
        <f>Итог.вед.!BT35</f>
        <v>#REF!</v>
      </c>
      <c r="F75" s="81">
        <f t="shared" si="1"/>
        <v>90</v>
      </c>
      <c r="G75" s="82" t="e">
        <f t="shared" si="2"/>
        <v>#REF!</v>
      </c>
      <c r="H75" s="61" t="e">
        <f>Итог.вед.!BT35</f>
        <v>#REF!</v>
      </c>
      <c r="I75" s="81">
        <f t="shared" si="3"/>
        <v>90</v>
      </c>
      <c r="J75" s="82" t="e">
        <f t="shared" si="4"/>
        <v>#REF!</v>
      </c>
      <c r="K75" s="131" t="e">
        <f t="shared" si="8"/>
        <v>#REF!</v>
      </c>
      <c r="L75" s="81">
        <f t="shared" si="6"/>
        <v>90</v>
      </c>
      <c r="M75" s="82" t="e">
        <f t="shared" si="7"/>
        <v>#REF!</v>
      </c>
      <c r="V75" s="115"/>
    </row>
    <row r="76" spans="1:22" ht="15.75" hidden="1">
      <c r="A76" s="80">
        <f>ССЫЛКИ!BU2</f>
        <v>0</v>
      </c>
      <c r="B76" s="126"/>
      <c r="C76" s="81">
        <f>ССЫЛКИ!BU3</f>
        <v>0</v>
      </c>
      <c r="D76" s="82">
        <f t="shared" si="0"/>
        <v>0</v>
      </c>
      <c r="E76" s="61" t="e">
        <f>Итог.вед.!BU35</f>
        <v>#REF!</v>
      </c>
      <c r="F76" s="81">
        <f t="shared" si="1"/>
        <v>0</v>
      </c>
      <c r="G76" s="82" t="e">
        <f t="shared" si="2"/>
        <v>#REF!</v>
      </c>
      <c r="H76" s="61" t="e">
        <f>Итог.вед.!BU35</f>
        <v>#REF!</v>
      </c>
      <c r="I76" s="81">
        <f t="shared" si="3"/>
        <v>0</v>
      </c>
      <c r="J76" s="82" t="e">
        <f t="shared" si="4"/>
        <v>#REF!</v>
      </c>
      <c r="K76" s="131" t="e">
        <f t="shared" si="8"/>
        <v>#REF!</v>
      </c>
      <c r="L76" s="81">
        <f t="shared" si="6"/>
        <v>0</v>
      </c>
      <c r="M76" s="82" t="e">
        <f t="shared" si="7"/>
        <v>#REF!</v>
      </c>
      <c r="V76" s="115"/>
    </row>
    <row r="77" spans="1:22" ht="15.75">
      <c r="A77" s="80" t="str">
        <f>ССЫЛКИ!BV2</f>
        <v>Хлеб</v>
      </c>
      <c r="B77" s="126"/>
      <c r="C77" s="81">
        <f>ССЫЛКИ!BV3</f>
        <v>40</v>
      </c>
      <c r="D77" s="82">
        <f t="shared" si="0"/>
        <v>0</v>
      </c>
      <c r="E77" s="61" t="e">
        <f>Итог.вед.!BV35</f>
        <v>#REF!</v>
      </c>
      <c r="F77" s="81">
        <f t="shared" si="1"/>
        <v>40</v>
      </c>
      <c r="G77" s="82" t="e">
        <f t="shared" si="2"/>
        <v>#REF!</v>
      </c>
      <c r="H77" s="61" t="e">
        <f>Итог.вед.!BV35</f>
        <v>#REF!</v>
      </c>
      <c r="I77" s="81">
        <f t="shared" si="3"/>
        <v>40</v>
      </c>
      <c r="J77" s="82" t="e">
        <f t="shared" si="4"/>
        <v>#REF!</v>
      </c>
      <c r="K77" s="131" t="e">
        <f t="shared" si="8"/>
        <v>#REF!</v>
      </c>
      <c r="L77" s="81">
        <f t="shared" si="6"/>
        <v>40</v>
      </c>
      <c r="M77" s="82" t="e">
        <f t="shared" si="7"/>
        <v>#REF!</v>
      </c>
      <c r="V77" s="115"/>
    </row>
    <row r="78" spans="1:22" ht="15.75">
      <c r="A78" s="80" t="str">
        <f>ССЫЛКИ!BW2</f>
        <v>Изюм</v>
      </c>
      <c r="B78" s="126"/>
      <c r="C78" s="81">
        <f>ССЫЛКИ!BW3</f>
        <v>210</v>
      </c>
      <c r="D78" s="82">
        <f t="shared" si="0"/>
        <v>0</v>
      </c>
      <c r="E78" s="61" t="e">
        <f>Итог.вед.!BW35</f>
        <v>#REF!</v>
      </c>
      <c r="F78" s="81">
        <f t="shared" si="1"/>
        <v>210</v>
      </c>
      <c r="G78" s="82" t="e">
        <f t="shared" si="2"/>
        <v>#REF!</v>
      </c>
      <c r="H78" s="61" t="e">
        <f>Итог.вед.!BW35</f>
        <v>#REF!</v>
      </c>
      <c r="I78" s="81">
        <f t="shared" si="3"/>
        <v>210</v>
      </c>
      <c r="J78" s="82" t="e">
        <f t="shared" si="4"/>
        <v>#REF!</v>
      </c>
      <c r="K78" s="131" t="e">
        <f t="shared" si="8"/>
        <v>#REF!</v>
      </c>
      <c r="L78" s="81">
        <f t="shared" si="6"/>
        <v>210</v>
      </c>
      <c r="M78" s="82" t="e">
        <f t="shared" si="7"/>
        <v>#REF!</v>
      </c>
      <c r="V78" s="115"/>
    </row>
    <row r="79" spans="1:22" ht="15.75">
      <c r="A79" s="80" t="str">
        <f>ССЫЛКИ!BX2</f>
        <v>Зефир в шоколаде (шт.)</v>
      </c>
      <c r="B79" s="126"/>
      <c r="C79" s="81">
        <f>ССЫЛКИ!BX3</f>
        <v>8</v>
      </c>
      <c r="D79" s="82">
        <f t="shared" si="0"/>
        <v>0</v>
      </c>
      <c r="E79" s="61" t="e">
        <f>Итог.вед.!BX35</f>
        <v>#REF!</v>
      </c>
      <c r="F79" s="81">
        <f t="shared" si="1"/>
        <v>8</v>
      </c>
      <c r="G79" s="82" t="e">
        <f t="shared" si="2"/>
        <v>#REF!</v>
      </c>
      <c r="H79" s="61" t="e">
        <f>Итог.вед.!BX35</f>
        <v>#REF!</v>
      </c>
      <c r="I79" s="81">
        <f t="shared" si="3"/>
        <v>8</v>
      </c>
      <c r="J79" s="82" t="e">
        <f t="shared" si="4"/>
        <v>#REF!</v>
      </c>
      <c r="K79" s="131" t="e">
        <f t="shared" si="8"/>
        <v>#REF!</v>
      </c>
      <c r="L79" s="81">
        <f t="shared" si="6"/>
        <v>8</v>
      </c>
      <c r="M79" s="82" t="e">
        <f t="shared" si="7"/>
        <v>#REF!</v>
      </c>
      <c r="V79" s="115"/>
    </row>
    <row r="80" spans="1:22" ht="15.75">
      <c r="A80" s="80"/>
      <c r="B80" s="48"/>
      <c r="C80" s="79"/>
      <c r="D80" s="123">
        <f>SUM(D5:D79)</f>
        <v>0</v>
      </c>
      <c r="E80" s="48"/>
      <c r="F80" s="79"/>
      <c r="G80" s="83" t="e">
        <f>SUM(G5:G79)</f>
        <v>#REF!</v>
      </c>
      <c r="H80" s="48"/>
      <c r="I80" s="79"/>
      <c r="J80" s="129" t="e">
        <f>SUM(J5:J79)</f>
        <v>#REF!</v>
      </c>
      <c r="K80" s="131">
        <f t="shared" ref="K80:K84" si="9">B80+E80-H80</f>
        <v>0</v>
      </c>
      <c r="L80" s="130"/>
      <c r="M80" s="122" t="e">
        <f>SUM(M5:M79)</f>
        <v>#REF!</v>
      </c>
      <c r="V80" s="115"/>
    </row>
    <row r="81" spans="11:22" ht="15">
      <c r="K81" s="128">
        <f t="shared" si="9"/>
        <v>0</v>
      </c>
      <c r="V81" s="115"/>
    </row>
    <row r="82" spans="11:22" ht="15">
      <c r="K82" s="128">
        <f t="shared" si="9"/>
        <v>0</v>
      </c>
      <c r="V82" s="115"/>
    </row>
    <row r="83" spans="11:22" ht="15">
      <c r="K83" s="128">
        <f t="shared" si="9"/>
        <v>0</v>
      </c>
      <c r="V83" s="115"/>
    </row>
    <row r="84" spans="11:22" ht="15">
      <c r="K84" s="128">
        <f t="shared" si="9"/>
        <v>0</v>
      </c>
      <c r="V84" s="115"/>
    </row>
    <row r="85" spans="11:22">
      <c r="V85" s="115"/>
    </row>
    <row r="86" spans="11:22">
      <c r="V86" s="115"/>
    </row>
    <row r="87" spans="11:22">
      <c r="V87" s="115"/>
    </row>
    <row r="88" spans="11:22">
      <c r="V88" s="115"/>
    </row>
    <row r="89" spans="11:22">
      <c r="V89" s="115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4"/>
  <sheetViews>
    <sheetView zoomScale="80" zoomScaleNormal="80" workbookViewId="0">
      <selection activeCell="D6" sqref="D6"/>
    </sheetView>
  </sheetViews>
  <sheetFormatPr defaultRowHeight="14.25"/>
  <cols>
    <col min="1" max="1" width="4" style="84" customWidth="1"/>
    <col min="2" max="2" width="16.875" style="84" customWidth="1"/>
    <col min="3" max="16384" width="9" style="84"/>
  </cols>
  <sheetData>
    <row r="1" spans="1:18" ht="15" customHeight="1">
      <c r="A1" s="227" t="s">
        <v>151</v>
      </c>
      <c r="B1" s="228"/>
      <c r="C1" s="95"/>
      <c r="D1" s="231" t="s">
        <v>152</v>
      </c>
      <c r="E1" s="232"/>
      <c r="F1" s="154"/>
      <c r="G1" s="237">
        <v>1</v>
      </c>
      <c r="H1" s="164"/>
      <c r="I1" s="102"/>
      <c r="J1" s="103"/>
      <c r="K1" s="103"/>
      <c r="L1" s="103"/>
      <c r="M1" s="103"/>
      <c r="N1" s="103"/>
      <c r="O1" s="103"/>
      <c r="P1" s="103"/>
      <c r="Q1" s="104"/>
    </row>
    <row r="2" spans="1:18" ht="15" customHeight="1" thickBot="1">
      <c r="A2" s="229"/>
      <c r="B2" s="230"/>
      <c r="C2" s="96"/>
      <c r="D2" s="233"/>
      <c r="E2" s="234"/>
      <c r="F2" s="94"/>
      <c r="G2" s="238"/>
      <c r="H2" s="165"/>
      <c r="I2" s="224" t="s">
        <v>160</v>
      </c>
      <c r="J2" s="225"/>
      <c r="K2" s="225"/>
      <c r="L2" s="225"/>
      <c r="M2" s="225"/>
      <c r="N2" s="91"/>
      <c r="Q2" s="105"/>
    </row>
    <row r="3" spans="1:18" ht="15" customHeight="1" thickBot="1">
      <c r="A3" s="215"/>
      <c r="B3" s="216"/>
      <c r="C3" s="97"/>
      <c r="D3" s="215"/>
      <c r="E3" s="217"/>
      <c r="F3" s="92"/>
      <c r="G3" s="163"/>
      <c r="H3" s="165"/>
      <c r="I3" s="226"/>
      <c r="J3" s="225"/>
      <c r="K3" s="225"/>
      <c r="L3" s="225"/>
      <c r="M3" s="225"/>
      <c r="N3" s="91"/>
      <c r="Q3" s="105"/>
      <c r="R3" s="140"/>
    </row>
    <row r="4" spans="1:18" ht="14.25" customHeight="1">
      <c r="A4" s="235">
        <v>100</v>
      </c>
      <c r="B4" s="236"/>
      <c r="C4" s="93"/>
      <c r="D4" s="236">
        <v>80</v>
      </c>
      <c r="E4" s="236"/>
      <c r="F4" s="92"/>
      <c r="G4" s="94"/>
      <c r="H4" s="165"/>
      <c r="I4" s="226"/>
      <c r="J4" s="225"/>
      <c r="K4" s="225"/>
      <c r="L4" s="225"/>
      <c r="M4" s="225"/>
      <c r="N4" s="91"/>
      <c r="O4" s="213" t="s">
        <v>162</v>
      </c>
      <c r="P4" s="213"/>
      <c r="Q4" s="214"/>
      <c r="R4" s="156"/>
    </row>
    <row r="5" spans="1:18" ht="14.25" customHeight="1">
      <c r="A5" s="235"/>
      <c r="B5" s="236"/>
      <c r="C5" s="92"/>
      <c r="D5" s="236"/>
      <c r="E5" s="236"/>
      <c r="F5" s="92"/>
      <c r="G5" s="94"/>
      <c r="H5" s="165"/>
      <c r="I5" s="226"/>
      <c r="J5" s="225"/>
      <c r="K5" s="225"/>
      <c r="L5" s="225"/>
      <c r="M5" s="225"/>
      <c r="N5" s="91"/>
      <c r="O5" s="213"/>
      <c r="P5" s="213"/>
      <c r="Q5" s="214"/>
      <c r="R5" s="156"/>
    </row>
    <row r="6" spans="1:18" ht="14.25" customHeight="1">
      <c r="A6" s="98"/>
      <c r="B6" s="92"/>
      <c r="C6" s="92"/>
      <c r="D6" s="92"/>
      <c r="E6" s="92"/>
      <c r="F6" s="92"/>
      <c r="G6" s="94"/>
      <c r="H6" s="165"/>
      <c r="I6" s="226"/>
      <c r="J6" s="225"/>
      <c r="K6" s="225"/>
      <c r="L6" s="225"/>
      <c r="M6" s="225"/>
      <c r="N6" s="218" t="s">
        <v>163</v>
      </c>
      <c r="O6" s="213"/>
      <c r="P6" s="213"/>
      <c r="Q6" s="214"/>
      <c r="R6" s="156"/>
    </row>
    <row r="7" spans="1:18" ht="14.25" customHeight="1">
      <c r="A7" s="98"/>
      <c r="B7" s="92"/>
      <c r="C7" s="92"/>
      <c r="D7" s="92"/>
      <c r="E7" s="92"/>
      <c r="F7" s="92"/>
      <c r="G7" s="94"/>
      <c r="H7" s="166"/>
      <c r="I7" s="106"/>
      <c r="J7" s="91"/>
      <c r="K7" s="91"/>
      <c r="L7" s="91"/>
      <c r="M7" s="91"/>
      <c r="N7" s="218"/>
      <c r="O7" s="213"/>
      <c r="P7" s="213"/>
      <c r="Q7" s="214"/>
      <c r="R7" s="156"/>
    </row>
    <row r="8" spans="1:18" ht="14.25" customHeight="1">
      <c r="A8" s="98"/>
      <c r="B8" s="92"/>
      <c r="C8" s="92"/>
      <c r="D8" s="92"/>
      <c r="E8" s="92"/>
      <c r="F8" s="92"/>
      <c r="G8" s="94"/>
      <c r="H8" s="167"/>
      <c r="I8" s="219" t="s">
        <v>161</v>
      </c>
      <c r="J8" s="220"/>
      <c r="K8" s="220"/>
      <c r="L8" s="220"/>
      <c r="M8" s="220"/>
      <c r="N8" s="101"/>
      <c r="O8" s="213"/>
      <c r="P8" s="213"/>
      <c r="Q8" s="214"/>
      <c r="R8" s="156"/>
    </row>
    <row r="9" spans="1:18" ht="14.25" customHeight="1">
      <c r="A9" s="223" t="s">
        <v>159</v>
      </c>
      <c r="B9" s="223"/>
      <c r="C9" s="223"/>
      <c r="D9" s="223"/>
      <c r="E9" s="223"/>
      <c r="F9" s="92"/>
      <c r="G9" s="94"/>
      <c r="H9" s="167"/>
      <c r="I9" s="219"/>
      <c r="J9" s="220"/>
      <c r="K9" s="220"/>
      <c r="L9" s="220"/>
      <c r="M9" s="220"/>
      <c r="N9" s="101"/>
      <c r="Q9" s="105"/>
      <c r="R9" s="140"/>
    </row>
    <row r="10" spans="1:18" ht="15" customHeight="1" thickBot="1">
      <c r="A10" s="223"/>
      <c r="B10" s="223"/>
      <c r="C10" s="223"/>
      <c r="D10" s="223"/>
      <c r="E10" s="223"/>
      <c r="F10" s="92"/>
      <c r="G10" s="92"/>
      <c r="H10" s="160"/>
      <c r="I10" s="221"/>
      <c r="J10" s="222"/>
      <c r="K10" s="222"/>
      <c r="L10" s="222"/>
      <c r="M10" s="222"/>
      <c r="N10" s="107"/>
      <c r="O10" s="108"/>
      <c r="P10" s="108"/>
      <c r="Q10" s="109"/>
    </row>
    <row r="11" spans="1:18">
      <c r="A11" s="223"/>
      <c r="B11" s="223"/>
      <c r="C11" s="223"/>
      <c r="D11" s="223"/>
      <c r="E11" s="223"/>
      <c r="F11" s="92"/>
      <c r="G11" s="92"/>
      <c r="H11" s="141"/>
      <c r="I11" s="141"/>
      <c r="J11" s="141"/>
      <c r="K11" s="141"/>
      <c r="L11" s="141"/>
      <c r="M11" s="141"/>
      <c r="N11" s="140"/>
      <c r="O11" s="156"/>
      <c r="P11" s="156"/>
      <c r="Q11" s="156"/>
    </row>
    <row r="12" spans="1:18" ht="14.25" customHeight="1">
      <c r="A12" s="223"/>
      <c r="B12" s="223"/>
      <c r="C12" s="223"/>
      <c r="D12" s="223"/>
      <c r="E12" s="223"/>
      <c r="F12" s="92"/>
      <c r="G12" s="92"/>
      <c r="H12" s="141"/>
      <c r="I12" s="141"/>
      <c r="J12" s="141"/>
      <c r="K12" s="141"/>
      <c r="L12" s="141"/>
      <c r="M12" s="141"/>
      <c r="N12" s="140"/>
      <c r="O12" s="156"/>
      <c r="P12" s="156"/>
      <c r="Q12" s="156"/>
    </row>
    <row r="13" spans="1:18">
      <c r="A13" s="92"/>
      <c r="B13" s="92"/>
      <c r="C13" s="92"/>
      <c r="D13" s="92"/>
      <c r="E13" s="92"/>
      <c r="F13" s="92"/>
      <c r="G13" s="92"/>
      <c r="H13" s="140"/>
      <c r="I13" s="140"/>
      <c r="J13" s="140"/>
      <c r="K13" s="140"/>
      <c r="L13" s="140"/>
      <c r="M13" s="140"/>
      <c r="N13" s="140"/>
      <c r="O13" s="156"/>
      <c r="P13" s="156"/>
      <c r="Q13" s="156"/>
    </row>
    <row r="14" spans="1:18">
      <c r="A14" s="92"/>
      <c r="B14" s="92"/>
      <c r="C14" s="92"/>
      <c r="D14" s="92"/>
      <c r="E14" s="92"/>
      <c r="F14" s="92"/>
      <c r="G14" s="92"/>
      <c r="H14" s="140"/>
      <c r="I14" s="140"/>
      <c r="J14" s="140"/>
      <c r="K14" s="140"/>
      <c r="L14" s="140"/>
      <c r="M14" s="140"/>
      <c r="N14" s="140"/>
      <c r="O14" s="156"/>
      <c r="P14" s="156"/>
      <c r="Q14" s="156"/>
    </row>
    <row r="15" spans="1:18">
      <c r="A15" s="92"/>
      <c r="B15" s="92"/>
      <c r="C15" s="92"/>
      <c r="D15" s="92"/>
      <c r="E15" s="92"/>
      <c r="F15" s="92"/>
      <c r="G15" s="92"/>
      <c r="H15" s="140"/>
      <c r="I15" s="140"/>
      <c r="J15" s="140"/>
      <c r="K15" s="140"/>
      <c r="L15" s="140"/>
      <c r="M15" s="140"/>
      <c r="N15" s="140"/>
      <c r="O15" s="140"/>
      <c r="P15" s="140"/>
      <c r="Q15" s="140"/>
    </row>
    <row r="16" spans="1:18">
      <c r="A16" s="92"/>
      <c r="B16" s="92"/>
      <c r="C16" s="92"/>
      <c r="D16" s="92"/>
      <c r="E16" s="92"/>
      <c r="F16" s="92"/>
      <c r="G16" s="92"/>
      <c r="N16" s="140"/>
      <c r="O16" s="140"/>
      <c r="P16" s="140"/>
      <c r="Q16" s="140"/>
    </row>
    <row r="17" spans="1:17">
      <c r="N17" s="140"/>
      <c r="O17" s="140"/>
      <c r="P17" s="140"/>
      <c r="Q17" s="140"/>
    </row>
    <row r="18" spans="1:17" ht="21.75" customHeight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N18" s="140"/>
      <c r="O18" s="155"/>
      <c r="P18" s="157"/>
      <c r="Q18" s="157"/>
    </row>
    <row r="19" spans="1:17" ht="21.75" customHeight="1">
      <c r="A19" s="187"/>
      <c r="B19" s="187"/>
      <c r="C19" s="187"/>
      <c r="D19" s="158"/>
      <c r="E19" s="168"/>
      <c r="F19" s="159"/>
      <c r="G19" s="140"/>
      <c r="H19" s="140"/>
      <c r="I19" s="140"/>
      <c r="J19" s="140"/>
      <c r="K19" s="140"/>
      <c r="N19" s="140"/>
      <c r="O19" s="157"/>
      <c r="P19" s="157"/>
      <c r="Q19" s="157"/>
    </row>
    <row r="20" spans="1:17" ht="21.75" customHeight="1">
      <c r="A20" s="184"/>
      <c r="B20" s="185"/>
      <c r="C20" s="186"/>
      <c r="D20" s="168"/>
      <c r="E20" s="168"/>
      <c r="F20" s="159"/>
      <c r="G20" s="140"/>
      <c r="H20" s="140"/>
      <c r="I20" s="140"/>
      <c r="J20" s="140"/>
      <c r="K20" s="140"/>
      <c r="N20" s="140"/>
      <c r="O20" s="140"/>
      <c r="P20" s="140"/>
      <c r="Q20" s="140"/>
    </row>
    <row r="21" spans="1:17" ht="21.75" customHeight="1">
      <c r="A21" s="184"/>
      <c r="B21" s="185"/>
      <c r="C21" s="186"/>
      <c r="D21" s="168"/>
      <c r="E21" s="168"/>
      <c r="F21" s="159"/>
      <c r="G21" s="156"/>
      <c r="H21" s="156"/>
      <c r="I21" s="156"/>
      <c r="J21" s="156"/>
      <c r="K21" s="156"/>
      <c r="N21" s="140"/>
      <c r="O21" s="140"/>
      <c r="P21" s="140"/>
      <c r="Q21" s="140"/>
    </row>
    <row r="22" spans="1:17" ht="21.75" customHeight="1">
      <c r="A22" s="184"/>
      <c r="B22" s="185"/>
      <c r="C22" s="186"/>
      <c r="D22" s="168"/>
      <c r="E22" s="168"/>
      <c r="F22" s="159"/>
      <c r="G22" s="156"/>
      <c r="H22" s="156"/>
      <c r="I22" s="156"/>
      <c r="J22" s="156"/>
      <c r="K22" s="156"/>
      <c r="N22" s="140"/>
      <c r="O22" s="140"/>
      <c r="P22" s="140"/>
      <c r="Q22" s="140"/>
    </row>
    <row r="23" spans="1:17" ht="21.75" customHeight="1">
      <c r="A23" s="184"/>
      <c r="B23" s="185"/>
      <c r="C23" s="186"/>
      <c r="D23" s="168"/>
      <c r="E23" s="168"/>
      <c r="F23" s="162"/>
      <c r="G23" s="156"/>
      <c r="H23" s="156"/>
      <c r="I23" s="156"/>
      <c r="J23" s="156"/>
      <c r="K23" s="156"/>
      <c r="N23" s="140"/>
      <c r="O23" s="140"/>
      <c r="P23" s="140"/>
      <c r="Q23" s="140"/>
    </row>
    <row r="24" spans="1:17" ht="21.75" customHeight="1">
      <c r="A24" s="184"/>
      <c r="B24" s="185"/>
      <c r="C24" s="186"/>
      <c r="D24" s="159"/>
      <c r="E24" s="159"/>
      <c r="F24" s="162"/>
      <c r="G24" s="156"/>
      <c r="H24" s="156"/>
      <c r="I24" s="156"/>
      <c r="J24" s="156"/>
      <c r="K24" s="156"/>
      <c r="N24" s="140"/>
      <c r="O24" s="140"/>
      <c r="P24" s="140"/>
      <c r="Q24" s="140"/>
    </row>
    <row r="25" spans="1:17" ht="21.75" customHeight="1">
      <c r="A25" s="184"/>
      <c r="B25" s="185"/>
      <c r="C25" s="186"/>
      <c r="D25" s="160"/>
      <c r="E25" s="160"/>
      <c r="F25" s="161"/>
      <c r="G25" s="156"/>
      <c r="H25" s="156"/>
      <c r="I25" s="156"/>
      <c r="J25" s="156"/>
      <c r="K25" s="156"/>
      <c r="N25" s="140"/>
      <c r="O25" s="140"/>
      <c r="P25" s="140"/>
      <c r="Q25" s="140"/>
    </row>
    <row r="26" spans="1:17" ht="21.75" customHeight="1">
      <c r="A26" s="184"/>
      <c r="B26" s="185"/>
      <c r="C26" s="186"/>
      <c r="D26" s="160"/>
      <c r="E26" s="160"/>
      <c r="F26" s="161"/>
      <c r="G26" s="140"/>
      <c r="H26" s="140"/>
      <c r="I26" s="140"/>
      <c r="J26" s="140"/>
      <c r="K26" s="140"/>
      <c r="N26" s="140"/>
      <c r="O26" s="140"/>
      <c r="P26" s="140"/>
      <c r="Q26" s="140"/>
    </row>
    <row r="27" spans="1:17" ht="21.75" customHeight="1">
      <c r="A27" s="184"/>
      <c r="B27" s="185"/>
      <c r="C27" s="186"/>
      <c r="D27" s="160"/>
      <c r="E27" s="160"/>
      <c r="F27" s="161"/>
      <c r="G27" s="140"/>
      <c r="H27" s="140"/>
      <c r="I27" s="140"/>
      <c r="J27" s="140"/>
      <c r="K27" s="140"/>
      <c r="N27" s="140"/>
      <c r="O27" s="140"/>
      <c r="P27" s="140"/>
      <c r="Q27" s="140"/>
    </row>
    <row r="28" spans="1:17" ht="21.75" customHeight="1">
      <c r="A28" s="184"/>
      <c r="B28" s="185"/>
      <c r="C28" s="186"/>
      <c r="N28" s="140"/>
      <c r="O28" s="140"/>
      <c r="P28" s="140"/>
      <c r="Q28" s="140"/>
    </row>
    <row r="29" spans="1:17" ht="21.75" customHeight="1">
      <c r="A29" s="184"/>
      <c r="B29" s="185"/>
      <c r="C29" s="186"/>
      <c r="N29" s="140"/>
      <c r="O29" s="140"/>
      <c r="P29" s="140"/>
      <c r="Q29" s="140"/>
    </row>
    <row r="30" spans="1:17" ht="21.75" customHeight="1">
      <c r="A30" s="184"/>
      <c r="B30" s="185"/>
      <c r="C30" s="186"/>
    </row>
    <row r="31" spans="1:17" ht="21.75" customHeight="1">
      <c r="A31" s="184"/>
      <c r="B31" s="185"/>
      <c r="C31" s="186"/>
    </row>
    <row r="32" spans="1:17" ht="21.75" customHeight="1">
      <c r="A32" s="184"/>
      <c r="B32" s="185"/>
      <c r="C32" s="186"/>
    </row>
    <row r="33" spans="1:3" ht="21.75" customHeight="1">
      <c r="A33" s="184"/>
      <c r="B33" s="185"/>
      <c r="C33" s="186"/>
    </row>
    <row r="34" spans="1:3" ht="21.75" customHeight="1">
      <c r="A34" s="184"/>
      <c r="B34" s="185"/>
      <c r="C34" s="186"/>
    </row>
    <row r="35" spans="1:3" ht="21.75" customHeight="1">
      <c r="A35" s="184"/>
      <c r="B35" s="185"/>
      <c r="C35" s="186"/>
    </row>
    <row r="36" spans="1:3" ht="21.75" customHeight="1">
      <c r="A36" s="184"/>
      <c r="B36" s="185"/>
      <c r="C36" s="186"/>
    </row>
    <row r="37" spans="1:3" ht="21.75" customHeight="1">
      <c r="A37" s="184"/>
      <c r="B37" s="185"/>
      <c r="C37" s="186"/>
    </row>
    <row r="38" spans="1:3" ht="21.75" customHeight="1">
      <c r="A38" s="184"/>
      <c r="B38" s="185"/>
      <c r="C38" s="186"/>
    </row>
    <row r="39" spans="1:3" ht="21.75" customHeight="1">
      <c r="A39" s="184"/>
      <c r="B39" s="185"/>
      <c r="C39" s="186"/>
    </row>
    <row r="40" spans="1:3" ht="21.75" customHeight="1">
      <c r="A40" s="184"/>
      <c r="B40" s="185"/>
      <c r="C40" s="186"/>
    </row>
    <row r="41" spans="1:3" ht="21.75" customHeight="1">
      <c r="A41" s="184"/>
      <c r="B41" s="185"/>
      <c r="C41" s="186"/>
    </row>
    <row r="42" spans="1:3" ht="21.75" customHeight="1">
      <c r="A42" s="184"/>
      <c r="B42" s="185"/>
      <c r="C42" s="186"/>
    </row>
    <row r="43" spans="1:3" ht="21.75" customHeight="1">
      <c r="A43" s="184"/>
      <c r="B43" s="185"/>
      <c r="C43" s="186"/>
    </row>
    <row r="44" spans="1:3" ht="21.75" customHeight="1">
      <c r="A44" s="184"/>
      <c r="B44" s="185"/>
      <c r="C44" s="186"/>
    </row>
    <row r="45" spans="1:3" ht="21.75" customHeight="1">
      <c r="A45" s="184"/>
      <c r="B45" s="185"/>
      <c r="C45" s="186"/>
    </row>
    <row r="46" spans="1:3" ht="21.75" customHeight="1">
      <c r="A46" s="184"/>
      <c r="B46" s="185"/>
      <c r="C46" s="186"/>
    </row>
    <row r="47" spans="1:3" ht="21.75" customHeight="1">
      <c r="A47" s="184"/>
      <c r="B47" s="185"/>
      <c r="C47" s="186"/>
    </row>
    <row r="48" spans="1:3" ht="21.75" customHeight="1">
      <c r="A48" s="184"/>
      <c r="B48" s="185"/>
      <c r="C48" s="186"/>
    </row>
    <row r="49" spans="1:3" ht="21.75" customHeight="1">
      <c r="A49" s="184"/>
      <c r="B49" s="185"/>
      <c r="C49" s="186"/>
    </row>
    <row r="50" spans="1:3" s="140" customFormat="1" ht="21.75" customHeight="1">
      <c r="A50" s="184"/>
      <c r="B50" s="185"/>
      <c r="C50" s="186"/>
    </row>
    <row r="51" spans="1:3" ht="21.75" customHeight="1"/>
    <row r="52" spans="1:3" ht="21.75" customHeight="1"/>
    <row r="53" spans="1:3" ht="21.75" customHeight="1"/>
    <row r="54" spans="1:3" ht="21.75" customHeight="1"/>
  </sheetData>
  <mergeCells count="12">
    <mergeCell ref="O4:Q8"/>
    <mergeCell ref="A3:B3"/>
    <mergeCell ref="D3:E3"/>
    <mergeCell ref="N6:N7"/>
    <mergeCell ref="I8:M10"/>
    <mergeCell ref="A9:E12"/>
    <mergeCell ref="I2:M6"/>
    <mergeCell ref="A1:B2"/>
    <mergeCell ref="D1:E2"/>
    <mergeCell ref="A4:B5"/>
    <mergeCell ref="D4:E5"/>
    <mergeCell ref="G1:G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D7" sqref="D7"/>
    </sheetView>
  </sheetViews>
  <sheetFormatPr defaultColWidth="12.625" defaultRowHeight="14.25"/>
  <cols>
    <col min="1" max="1" width="21.75" customWidth="1"/>
    <col min="2" max="2" width="45.5" bestFit="1" customWidth="1"/>
    <col min="3" max="6" width="7.375" bestFit="1" customWidth="1"/>
    <col min="7" max="7" width="6.375" bestFit="1" customWidth="1"/>
    <col min="8" max="9" width="8.375" bestFit="1" customWidth="1"/>
    <col min="10" max="11" width="7.375" bestFit="1" customWidth="1"/>
    <col min="12" max="12" width="8.375" bestFit="1" customWidth="1"/>
    <col min="13" max="14" width="7.375" bestFit="1" customWidth="1"/>
    <col min="15" max="16" width="8.375" bestFit="1" customWidth="1"/>
    <col min="17" max="17" width="6.375" bestFit="1" customWidth="1"/>
    <col min="18" max="18" width="8.375" bestFit="1" customWidth="1"/>
    <col min="19" max="19" width="8.125" bestFit="1" customWidth="1"/>
    <col min="20" max="23" width="8.375" bestFit="1" customWidth="1"/>
    <col min="24" max="28" width="7.375" bestFit="1" customWidth="1"/>
    <col min="29" max="31" width="8.375" bestFit="1" customWidth="1"/>
    <col min="32" max="39" width="7.375" bestFit="1" customWidth="1"/>
    <col min="40" max="40" width="8.125" customWidth="1"/>
    <col min="41" max="41" width="7.375" bestFit="1" customWidth="1"/>
    <col min="42" max="42" width="8.25" bestFit="1" customWidth="1"/>
    <col min="43" max="44" width="8.375" bestFit="1" customWidth="1"/>
    <col min="45" max="45" width="7.375" bestFit="1" customWidth="1"/>
    <col min="46" max="46" width="8.375" bestFit="1" customWidth="1"/>
    <col min="47" max="48" width="7.375" bestFit="1" customWidth="1"/>
    <col min="49" max="52" width="8.375" bestFit="1" customWidth="1"/>
    <col min="53" max="53" width="9" customWidth="1"/>
    <col min="54" max="58" width="8.375" bestFit="1" customWidth="1"/>
    <col min="59" max="63" width="7.375" bestFit="1" customWidth="1"/>
    <col min="64" max="64" width="8.125" customWidth="1"/>
    <col min="65" max="67" width="7.375" bestFit="1" customWidth="1"/>
    <col min="68" max="73" width="8.375" bestFit="1" customWidth="1"/>
    <col min="74" max="74" width="7.375" bestFit="1" customWidth="1"/>
    <col min="75" max="75" width="6.375" bestFit="1" customWidth="1"/>
    <col min="76" max="76" width="8.125" customWidth="1"/>
    <col min="77" max="77" width="8.375" bestFit="1" customWidth="1"/>
    <col min="78" max="78" width="6.375" bestFit="1" customWidth="1"/>
    <col min="79" max="79" width="8" customWidth="1"/>
  </cols>
  <sheetData>
    <row r="1" spans="1:79" ht="18.75">
      <c r="A1" s="246" t="str">
        <f>'Автомат. ввод'!I8</f>
        <v>МКОУ " _________________СОШ"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48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15.75">
      <c r="A3" s="1"/>
      <c r="B3" s="248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ht="15.75">
      <c r="A4" s="1"/>
      <c r="B4" s="10">
        <v>1</v>
      </c>
      <c r="C4" s="249" t="str">
        <f>ССЫЛКИ!A5</f>
        <v>Ноябрь 2020 г.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1"/>
      <c r="BZ4" s="1"/>
      <c r="CA4" s="1"/>
    </row>
    <row r="5" spans="1:79" ht="18.75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0" t="s">
        <v>165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15">
      <c r="A6" s="251" t="s">
        <v>78</v>
      </c>
      <c r="B6" s="252"/>
      <c r="C6" s="255" t="s">
        <v>79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1"/>
      <c r="BZ6" s="1"/>
      <c r="CA6" s="1"/>
    </row>
    <row r="7" spans="1:79" ht="158.25">
      <c r="A7" s="253"/>
      <c r="B7" s="254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 ht="15">
      <c r="A8" s="242" t="s">
        <v>80</v>
      </c>
      <c r="B8" s="240"/>
      <c r="C8" s="16"/>
      <c r="D8" s="16"/>
      <c r="E8" s="16"/>
      <c r="F8" s="16"/>
      <c r="G8" s="16"/>
      <c r="H8" s="16"/>
      <c r="I8" s="16"/>
      <c r="J8" s="16"/>
      <c r="K8" s="16"/>
      <c r="L8" s="16">
        <v>3.8</v>
      </c>
      <c r="M8" s="16"/>
      <c r="N8" s="16">
        <v>2.5</v>
      </c>
      <c r="O8" s="16"/>
      <c r="P8" s="16"/>
      <c r="Q8" s="16"/>
      <c r="R8" s="16"/>
      <c r="S8" s="16"/>
      <c r="T8" s="16"/>
      <c r="U8" s="16"/>
      <c r="V8" s="16"/>
      <c r="W8" s="16"/>
      <c r="X8" s="16">
        <v>10</v>
      </c>
      <c r="Y8" s="16"/>
      <c r="Z8" s="16"/>
      <c r="AA8" s="16"/>
      <c r="AB8" s="16"/>
      <c r="AC8" s="16">
        <v>8</v>
      </c>
      <c r="AD8" s="16"/>
      <c r="AE8" s="16"/>
      <c r="AF8" s="16"/>
      <c r="AG8" s="16"/>
      <c r="AH8" s="16"/>
      <c r="AI8" s="16"/>
      <c r="AJ8" s="16"/>
      <c r="AK8" s="16">
        <v>5</v>
      </c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50</v>
      </c>
      <c r="BB8" s="16"/>
      <c r="BC8" s="16"/>
      <c r="BD8" s="16"/>
      <c r="BE8" s="16"/>
      <c r="BF8" s="16"/>
      <c r="BG8" s="16"/>
      <c r="BH8" s="16"/>
      <c r="BI8" s="16"/>
      <c r="BJ8" s="16">
        <v>40</v>
      </c>
      <c r="BK8" s="16">
        <v>5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8"/>
    </row>
    <row r="9" spans="1:79" ht="15">
      <c r="A9" s="242" t="s">
        <v>81</v>
      </c>
      <c r="B9" s="240"/>
      <c r="C9" s="16"/>
      <c r="D9" s="16"/>
      <c r="E9" s="16"/>
      <c r="F9" s="16"/>
      <c r="G9" s="16"/>
      <c r="H9" s="16"/>
      <c r="I9" s="16"/>
      <c r="J9" s="16"/>
      <c r="K9" s="16"/>
      <c r="L9" s="16">
        <v>8</v>
      </c>
      <c r="M9" s="16"/>
      <c r="N9" s="16">
        <v>3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>
        <v>49</v>
      </c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>
        <v>66</v>
      </c>
      <c r="BB9" s="16"/>
      <c r="BC9" s="16"/>
      <c r="BD9" s="16"/>
      <c r="BE9" s="16"/>
      <c r="BF9" s="16"/>
      <c r="BG9" s="16"/>
      <c r="BH9" s="16"/>
      <c r="BI9" s="16"/>
      <c r="BJ9" s="16"/>
      <c r="BK9" s="16">
        <v>10</v>
      </c>
      <c r="BL9" s="16">
        <v>10</v>
      </c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8"/>
    </row>
    <row r="10" spans="1:79" ht="15">
      <c r="A10" s="242" t="s">
        <v>82</v>
      </c>
      <c r="B10" s="240"/>
      <c r="C10" s="16"/>
      <c r="D10" s="16"/>
      <c r="E10" s="16"/>
      <c r="F10" s="16"/>
      <c r="G10" s="16"/>
      <c r="H10" s="16"/>
      <c r="I10" s="16"/>
      <c r="J10" s="16"/>
      <c r="K10" s="16"/>
      <c r="L10" s="16">
        <v>0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7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>
        <v>50</v>
      </c>
      <c r="BM10" s="16"/>
      <c r="BN10" s="16"/>
      <c r="BO10" s="16"/>
      <c r="BP10" s="16"/>
      <c r="BQ10" s="16"/>
      <c r="BR10" s="16"/>
      <c r="BS10" s="16"/>
      <c r="BT10" s="16"/>
      <c r="BU10" s="16"/>
      <c r="BV10" s="19">
        <v>20</v>
      </c>
      <c r="BW10" s="16"/>
      <c r="BX10" s="16"/>
      <c r="BY10" s="17"/>
      <c r="BZ10" s="17"/>
      <c r="CA10" s="18"/>
    </row>
    <row r="11" spans="1:79" ht="15">
      <c r="A11" s="242" t="s">
        <v>83</v>
      </c>
      <c r="B11" s="24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>
        <v>3.5</v>
      </c>
      <c r="N11" s="16"/>
      <c r="O11" s="16">
        <v>13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8"/>
    </row>
    <row r="12" spans="1:79" ht="15">
      <c r="A12" s="242" t="s">
        <v>71</v>
      </c>
      <c r="B12" s="24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>
        <v>0</v>
      </c>
      <c r="BX12" s="16">
        <v>60</v>
      </c>
      <c r="BY12" s="17"/>
      <c r="BZ12" s="17"/>
      <c r="CA12" s="18"/>
    </row>
    <row r="13" spans="1:79" ht="15">
      <c r="A13" s="242" t="s">
        <v>66</v>
      </c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>
        <v>100</v>
      </c>
      <c r="BS13" s="16"/>
      <c r="BT13" s="16"/>
      <c r="BU13" s="16"/>
      <c r="BV13" s="16"/>
      <c r="BW13" s="16"/>
      <c r="BX13" s="16"/>
      <c r="BY13" s="17"/>
      <c r="BZ13" s="17"/>
      <c r="CA13" s="18"/>
    </row>
    <row r="14" spans="1:79" ht="15">
      <c r="A14" s="242" t="s">
        <v>84</v>
      </c>
      <c r="B14" s="24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>
        <v>1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8"/>
    </row>
    <row r="15" spans="1:79" ht="15">
      <c r="A15" s="242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t="15">
      <c r="A16" s="242"/>
      <c r="B16" s="240"/>
      <c r="C16" s="16"/>
      <c r="D16" s="16">
        <f t="shared" ref="D16:AI16" si="0">SUM(D8:D15)</f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11.8</v>
      </c>
      <c r="M16" s="16">
        <f t="shared" si="0"/>
        <v>3.5</v>
      </c>
      <c r="N16" s="16">
        <f t="shared" si="0"/>
        <v>5.5</v>
      </c>
      <c r="O16" s="16">
        <f t="shared" si="0"/>
        <v>13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1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10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0</v>
      </c>
      <c r="AC16" s="16">
        <f t="shared" si="0"/>
        <v>8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0</v>
      </c>
      <c r="AH16" s="16">
        <f t="shared" si="0"/>
        <v>0</v>
      </c>
      <c r="AI16" s="16">
        <f t="shared" si="0"/>
        <v>0</v>
      </c>
      <c r="AJ16" s="16">
        <f t="shared" ref="AJ16:BO16" si="1">SUM(AJ8:AJ15)</f>
        <v>0</v>
      </c>
      <c r="AK16" s="16">
        <f t="shared" si="1"/>
        <v>5</v>
      </c>
      <c r="AL16" s="16">
        <f t="shared" si="1"/>
        <v>0</v>
      </c>
      <c r="AM16" s="16">
        <f t="shared" si="1"/>
        <v>0</v>
      </c>
      <c r="AN16" s="16">
        <f t="shared" si="1"/>
        <v>49</v>
      </c>
      <c r="AO16" s="16">
        <f t="shared" si="1"/>
        <v>0</v>
      </c>
      <c r="AP16" s="16">
        <f t="shared" si="1"/>
        <v>0</v>
      </c>
      <c r="AQ16" s="16">
        <f t="shared" si="1"/>
        <v>0</v>
      </c>
      <c r="AR16" s="16">
        <f t="shared" si="1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16">
        <f t="shared" si="1"/>
        <v>0</v>
      </c>
      <c r="AW16" s="16">
        <f t="shared" si="1"/>
        <v>0</v>
      </c>
      <c r="AX16" s="16">
        <f t="shared" si="1"/>
        <v>7</v>
      </c>
      <c r="AY16" s="16">
        <f t="shared" si="1"/>
        <v>0</v>
      </c>
      <c r="AZ16" s="16">
        <f t="shared" si="1"/>
        <v>0</v>
      </c>
      <c r="BA16" s="16">
        <f t="shared" si="1"/>
        <v>116</v>
      </c>
      <c r="BB16" s="16">
        <f t="shared" si="1"/>
        <v>0</v>
      </c>
      <c r="BC16" s="16">
        <f t="shared" si="1"/>
        <v>0</v>
      </c>
      <c r="BD16" s="16">
        <f t="shared" si="1"/>
        <v>0</v>
      </c>
      <c r="BE16" s="16">
        <f t="shared" si="1"/>
        <v>0</v>
      </c>
      <c r="BF16" s="16">
        <f t="shared" si="1"/>
        <v>0</v>
      </c>
      <c r="BG16" s="16">
        <f t="shared" si="1"/>
        <v>0</v>
      </c>
      <c r="BH16" s="16">
        <f t="shared" si="1"/>
        <v>0</v>
      </c>
      <c r="BI16" s="16">
        <f t="shared" si="1"/>
        <v>0</v>
      </c>
      <c r="BJ16" s="16">
        <f t="shared" si="1"/>
        <v>40</v>
      </c>
      <c r="BK16" s="16">
        <f t="shared" si="1"/>
        <v>15</v>
      </c>
      <c r="BL16" s="16">
        <f t="shared" si="1"/>
        <v>70</v>
      </c>
      <c r="BM16" s="16">
        <f t="shared" si="1"/>
        <v>0</v>
      </c>
      <c r="BN16" s="16">
        <f t="shared" si="1"/>
        <v>0</v>
      </c>
      <c r="BO16" s="16">
        <f t="shared" si="1"/>
        <v>0</v>
      </c>
      <c r="BP16" s="16">
        <f t="shared" ref="BP16:BX16" si="2">SUM(BP8:BP15)</f>
        <v>0</v>
      </c>
      <c r="BQ16" s="16">
        <f t="shared" si="2"/>
        <v>0</v>
      </c>
      <c r="BR16" s="16">
        <f t="shared" si="2"/>
        <v>100</v>
      </c>
      <c r="BS16" s="16">
        <f t="shared" si="2"/>
        <v>0</v>
      </c>
      <c r="BT16" s="16">
        <f t="shared" si="2"/>
        <v>0</v>
      </c>
      <c r="BU16" s="16">
        <f t="shared" si="2"/>
        <v>0</v>
      </c>
      <c r="BV16" s="16">
        <f t="shared" si="2"/>
        <v>20</v>
      </c>
      <c r="BW16" s="16">
        <f t="shared" si="2"/>
        <v>0</v>
      </c>
      <c r="BX16" s="16">
        <f t="shared" si="2"/>
        <v>60</v>
      </c>
      <c r="BY16" s="17">
        <f>SUM(BY8:BY15)</f>
        <v>0</v>
      </c>
      <c r="BZ16" s="17">
        <f>SUM(BZ8:BZ15)</f>
        <v>0</v>
      </c>
      <c r="CA16" s="1"/>
    </row>
    <row r="17" spans="1:79" ht="15">
      <c r="A17" s="243" t="s">
        <v>85</v>
      </c>
      <c r="B17" s="240"/>
      <c r="C17" s="16">
        <f>C18</f>
        <v>0</v>
      </c>
      <c r="D17" s="16">
        <f t="shared" ref="D17:AI17" si="3">C17</f>
        <v>0</v>
      </c>
      <c r="E17" s="16">
        <f t="shared" si="3"/>
        <v>0</v>
      </c>
      <c r="F17" s="16">
        <f t="shared" si="3"/>
        <v>0</v>
      </c>
      <c r="G17" s="16">
        <f t="shared" si="3"/>
        <v>0</v>
      </c>
      <c r="H17" s="16">
        <f t="shared" si="3"/>
        <v>0</v>
      </c>
      <c r="I17" s="16">
        <f t="shared" si="3"/>
        <v>0</v>
      </c>
      <c r="J17" s="16">
        <f t="shared" si="3"/>
        <v>0</v>
      </c>
      <c r="K17" s="16">
        <f t="shared" si="3"/>
        <v>0</v>
      </c>
      <c r="L17" s="16">
        <f t="shared" si="3"/>
        <v>0</v>
      </c>
      <c r="M17" s="16">
        <f t="shared" si="3"/>
        <v>0</v>
      </c>
      <c r="N17" s="16">
        <f t="shared" si="3"/>
        <v>0</v>
      </c>
      <c r="O17" s="16">
        <f t="shared" si="3"/>
        <v>0</v>
      </c>
      <c r="P17" s="16">
        <f t="shared" si="3"/>
        <v>0</v>
      </c>
      <c r="Q17" s="16">
        <f t="shared" si="3"/>
        <v>0</v>
      </c>
      <c r="R17" s="16">
        <f t="shared" si="3"/>
        <v>0</v>
      </c>
      <c r="S17" s="16">
        <f t="shared" si="3"/>
        <v>0</v>
      </c>
      <c r="T17" s="16">
        <f t="shared" si="3"/>
        <v>0</v>
      </c>
      <c r="U17" s="16">
        <f t="shared" si="3"/>
        <v>0</v>
      </c>
      <c r="V17" s="16">
        <f t="shared" si="3"/>
        <v>0</v>
      </c>
      <c r="W17" s="16">
        <f t="shared" si="3"/>
        <v>0</v>
      </c>
      <c r="X17" s="16">
        <f t="shared" si="3"/>
        <v>0</v>
      </c>
      <c r="Y17" s="16">
        <f t="shared" si="3"/>
        <v>0</v>
      </c>
      <c r="Z17" s="16">
        <f t="shared" si="3"/>
        <v>0</v>
      </c>
      <c r="AA17" s="16">
        <f t="shared" si="3"/>
        <v>0</v>
      </c>
      <c r="AB17" s="16">
        <f t="shared" si="3"/>
        <v>0</v>
      </c>
      <c r="AC17" s="16">
        <f t="shared" si="3"/>
        <v>0</v>
      </c>
      <c r="AD17" s="16">
        <f t="shared" si="3"/>
        <v>0</v>
      </c>
      <c r="AE17" s="16">
        <f t="shared" si="3"/>
        <v>0</v>
      </c>
      <c r="AF17" s="16">
        <f t="shared" si="3"/>
        <v>0</v>
      </c>
      <c r="AG17" s="16">
        <f t="shared" si="3"/>
        <v>0</v>
      </c>
      <c r="AH17" s="16">
        <f t="shared" si="3"/>
        <v>0</v>
      </c>
      <c r="AI17" s="16">
        <f t="shared" si="3"/>
        <v>0</v>
      </c>
      <c r="AJ17" s="16">
        <f t="shared" ref="AJ17:BO17" si="4">AI17</f>
        <v>0</v>
      </c>
      <c r="AK17" s="16">
        <f t="shared" si="4"/>
        <v>0</v>
      </c>
      <c r="AL17" s="16">
        <f t="shared" si="4"/>
        <v>0</v>
      </c>
      <c r="AM17" s="16">
        <f t="shared" si="4"/>
        <v>0</v>
      </c>
      <c r="AN17" s="16">
        <f t="shared" si="4"/>
        <v>0</v>
      </c>
      <c r="AO17" s="16">
        <f t="shared" si="4"/>
        <v>0</v>
      </c>
      <c r="AP17" s="16">
        <f t="shared" si="4"/>
        <v>0</v>
      </c>
      <c r="AQ17" s="16">
        <f t="shared" si="4"/>
        <v>0</v>
      </c>
      <c r="AR17" s="16">
        <f t="shared" si="4"/>
        <v>0</v>
      </c>
      <c r="AS17" s="16">
        <f t="shared" si="4"/>
        <v>0</v>
      </c>
      <c r="AT17" s="16">
        <f t="shared" si="4"/>
        <v>0</v>
      </c>
      <c r="AU17" s="16">
        <f t="shared" si="4"/>
        <v>0</v>
      </c>
      <c r="AV17" s="16">
        <f t="shared" si="4"/>
        <v>0</v>
      </c>
      <c r="AW17" s="16">
        <f t="shared" si="4"/>
        <v>0</v>
      </c>
      <c r="AX17" s="16">
        <f t="shared" si="4"/>
        <v>0</v>
      </c>
      <c r="AY17" s="16">
        <f t="shared" si="4"/>
        <v>0</v>
      </c>
      <c r="AZ17" s="16">
        <f t="shared" si="4"/>
        <v>0</v>
      </c>
      <c r="BA17" s="16">
        <f t="shared" si="4"/>
        <v>0</v>
      </c>
      <c r="BB17" s="16">
        <f t="shared" si="4"/>
        <v>0</v>
      </c>
      <c r="BC17" s="16">
        <f t="shared" si="4"/>
        <v>0</v>
      </c>
      <c r="BD17" s="16">
        <f t="shared" si="4"/>
        <v>0</v>
      </c>
      <c r="BE17" s="16">
        <f t="shared" si="4"/>
        <v>0</v>
      </c>
      <c r="BF17" s="16">
        <f t="shared" si="4"/>
        <v>0</v>
      </c>
      <c r="BG17" s="16">
        <f t="shared" si="4"/>
        <v>0</v>
      </c>
      <c r="BH17" s="16">
        <f t="shared" si="4"/>
        <v>0</v>
      </c>
      <c r="BI17" s="16">
        <f t="shared" si="4"/>
        <v>0</v>
      </c>
      <c r="BJ17" s="16">
        <f t="shared" si="4"/>
        <v>0</v>
      </c>
      <c r="BK17" s="16">
        <f t="shared" si="4"/>
        <v>0</v>
      </c>
      <c r="BL17" s="16">
        <f t="shared" si="4"/>
        <v>0</v>
      </c>
      <c r="BM17" s="16">
        <f t="shared" si="4"/>
        <v>0</v>
      </c>
      <c r="BN17" s="16">
        <f t="shared" si="4"/>
        <v>0</v>
      </c>
      <c r="BO17" s="16">
        <f t="shared" si="4"/>
        <v>0</v>
      </c>
      <c r="BP17" s="16">
        <f t="shared" ref="BP17:BZ17" si="5">BO17</f>
        <v>0</v>
      </c>
      <c r="BQ17" s="16">
        <f t="shared" si="5"/>
        <v>0</v>
      </c>
      <c r="BR17" s="16">
        <f t="shared" si="5"/>
        <v>0</v>
      </c>
      <c r="BS17" s="16">
        <f t="shared" si="5"/>
        <v>0</v>
      </c>
      <c r="BT17" s="16">
        <f t="shared" si="5"/>
        <v>0</v>
      </c>
      <c r="BU17" s="16">
        <f t="shared" si="5"/>
        <v>0</v>
      </c>
      <c r="BV17" s="16">
        <f t="shared" si="5"/>
        <v>0</v>
      </c>
      <c r="BW17" s="16">
        <f t="shared" si="5"/>
        <v>0</v>
      </c>
      <c r="BX17" s="16">
        <f t="shared" si="5"/>
        <v>0</v>
      </c>
      <c r="BY17" s="20">
        <f t="shared" si="5"/>
        <v>0</v>
      </c>
      <c r="BZ17" s="20">
        <f t="shared" si="5"/>
        <v>0</v>
      </c>
      <c r="CA17" s="1"/>
    </row>
    <row r="18" spans="1:79" ht="20.25" thickBot="1">
      <c r="A18" s="239" t="s">
        <v>85</v>
      </c>
      <c r="B18" s="240"/>
      <c r="C18" s="21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 t="s">
        <v>86</v>
      </c>
      <c r="B19" s="240"/>
      <c r="C19" s="22"/>
      <c r="D19" s="23">
        <f>D16*D17/1000</f>
        <v>0</v>
      </c>
      <c r="E19" s="23">
        <f>E16*E17</f>
        <v>0</v>
      </c>
      <c r="F19" s="23">
        <f>F16*F17</f>
        <v>0</v>
      </c>
      <c r="G19" s="24">
        <f t="shared" ref="G19:R19" si="6">G16*G17/1000</f>
        <v>0</v>
      </c>
      <c r="H19" s="24">
        <f t="shared" si="6"/>
        <v>0</v>
      </c>
      <c r="I19" s="24">
        <f t="shared" si="6"/>
        <v>0</v>
      </c>
      <c r="J19" s="24">
        <f t="shared" si="6"/>
        <v>0</v>
      </c>
      <c r="K19" s="24">
        <f t="shared" si="6"/>
        <v>0</v>
      </c>
      <c r="L19" s="25">
        <f t="shared" si="6"/>
        <v>0</v>
      </c>
      <c r="M19" s="25">
        <f t="shared" si="6"/>
        <v>0</v>
      </c>
      <c r="N19" s="25">
        <f t="shared" si="6"/>
        <v>0</v>
      </c>
      <c r="O19" s="25">
        <f t="shared" si="6"/>
        <v>0</v>
      </c>
      <c r="P19" s="25">
        <f t="shared" si="6"/>
        <v>0</v>
      </c>
      <c r="Q19" s="25">
        <f t="shared" si="6"/>
        <v>0</v>
      </c>
      <c r="R19" s="25">
        <f t="shared" si="6"/>
        <v>0</v>
      </c>
      <c r="S19" s="25">
        <f>S16*S17</f>
        <v>0</v>
      </c>
      <c r="T19" s="25">
        <f t="shared" ref="T19:AY19" si="7">T16*T17/1000</f>
        <v>0</v>
      </c>
      <c r="U19" s="25">
        <f t="shared" si="7"/>
        <v>0</v>
      </c>
      <c r="V19" s="25">
        <f t="shared" si="7"/>
        <v>0</v>
      </c>
      <c r="W19" s="25">
        <f t="shared" si="7"/>
        <v>0</v>
      </c>
      <c r="X19" s="25">
        <f t="shared" si="7"/>
        <v>0</v>
      </c>
      <c r="Y19" s="25">
        <f t="shared" si="7"/>
        <v>0</v>
      </c>
      <c r="Z19" s="25">
        <f t="shared" si="7"/>
        <v>0</v>
      </c>
      <c r="AA19" s="25">
        <f t="shared" si="7"/>
        <v>0</v>
      </c>
      <c r="AB19" s="25">
        <f t="shared" si="7"/>
        <v>0</v>
      </c>
      <c r="AC19" s="25">
        <f t="shared" si="7"/>
        <v>0</v>
      </c>
      <c r="AD19" s="25">
        <f t="shared" si="7"/>
        <v>0</v>
      </c>
      <c r="AE19" s="25">
        <f t="shared" si="7"/>
        <v>0</v>
      </c>
      <c r="AF19" s="25">
        <f t="shared" si="7"/>
        <v>0</v>
      </c>
      <c r="AG19" s="25">
        <f t="shared" si="7"/>
        <v>0</v>
      </c>
      <c r="AH19" s="25">
        <f t="shared" si="7"/>
        <v>0</v>
      </c>
      <c r="AI19" s="25">
        <f t="shared" si="7"/>
        <v>0</v>
      </c>
      <c r="AJ19" s="25">
        <f t="shared" si="7"/>
        <v>0</v>
      </c>
      <c r="AK19" s="25">
        <f t="shared" si="7"/>
        <v>0</v>
      </c>
      <c r="AL19" s="25">
        <f t="shared" si="7"/>
        <v>0</v>
      </c>
      <c r="AM19" s="25">
        <f t="shared" si="7"/>
        <v>0</v>
      </c>
      <c r="AN19" s="25">
        <f t="shared" si="7"/>
        <v>0</v>
      </c>
      <c r="AO19" s="25">
        <f t="shared" si="7"/>
        <v>0</v>
      </c>
      <c r="AP19" s="25">
        <f t="shared" si="7"/>
        <v>0</v>
      </c>
      <c r="AQ19" s="25">
        <f t="shared" si="7"/>
        <v>0</v>
      </c>
      <c r="AR19" s="25">
        <f t="shared" si="7"/>
        <v>0</v>
      </c>
      <c r="AS19" s="25">
        <f t="shared" si="7"/>
        <v>0</v>
      </c>
      <c r="AT19" s="25">
        <f t="shared" si="7"/>
        <v>0</v>
      </c>
      <c r="AU19" s="25">
        <f t="shared" si="7"/>
        <v>0</v>
      </c>
      <c r="AV19" s="25">
        <f t="shared" si="7"/>
        <v>0</v>
      </c>
      <c r="AW19" s="25">
        <f t="shared" si="7"/>
        <v>0</v>
      </c>
      <c r="AX19" s="25">
        <f t="shared" si="7"/>
        <v>0</v>
      </c>
      <c r="AY19" s="25">
        <f t="shared" si="7"/>
        <v>0</v>
      </c>
      <c r="AZ19" s="25">
        <f t="shared" ref="AZ19:BX19" si="8">AZ16*AZ17/1000</f>
        <v>0</v>
      </c>
      <c r="BA19" s="25">
        <f t="shared" si="8"/>
        <v>0</v>
      </c>
      <c r="BB19" s="25">
        <f t="shared" si="8"/>
        <v>0</v>
      </c>
      <c r="BC19" s="25">
        <f t="shared" si="8"/>
        <v>0</v>
      </c>
      <c r="BD19" s="25">
        <f t="shared" si="8"/>
        <v>0</v>
      </c>
      <c r="BE19" s="25">
        <f t="shared" si="8"/>
        <v>0</v>
      </c>
      <c r="BF19" s="25">
        <f t="shared" si="8"/>
        <v>0</v>
      </c>
      <c r="BG19" s="25">
        <f t="shared" si="8"/>
        <v>0</v>
      </c>
      <c r="BH19" s="25">
        <f t="shared" si="8"/>
        <v>0</v>
      </c>
      <c r="BI19" s="25">
        <f t="shared" si="8"/>
        <v>0</v>
      </c>
      <c r="BJ19" s="25">
        <f t="shared" si="8"/>
        <v>0</v>
      </c>
      <c r="BK19" s="25">
        <f t="shared" si="8"/>
        <v>0</v>
      </c>
      <c r="BL19" s="25">
        <f t="shared" si="8"/>
        <v>0</v>
      </c>
      <c r="BM19" s="25">
        <f t="shared" si="8"/>
        <v>0</v>
      </c>
      <c r="BN19" s="25">
        <f t="shared" si="8"/>
        <v>0</v>
      </c>
      <c r="BO19" s="25">
        <f t="shared" si="8"/>
        <v>0</v>
      </c>
      <c r="BP19" s="25">
        <f t="shared" si="8"/>
        <v>0</v>
      </c>
      <c r="BQ19" s="25">
        <f t="shared" si="8"/>
        <v>0</v>
      </c>
      <c r="BR19" s="25">
        <f t="shared" si="8"/>
        <v>0</v>
      </c>
      <c r="BS19" s="25">
        <f t="shared" si="8"/>
        <v>0</v>
      </c>
      <c r="BT19" s="25">
        <f t="shared" si="8"/>
        <v>0</v>
      </c>
      <c r="BU19" s="25">
        <f t="shared" si="8"/>
        <v>0</v>
      </c>
      <c r="BV19" s="25">
        <f t="shared" si="8"/>
        <v>0</v>
      </c>
      <c r="BW19" s="25">
        <f t="shared" si="8"/>
        <v>0</v>
      </c>
      <c r="BX19" s="25">
        <f t="shared" si="8"/>
        <v>0</v>
      </c>
      <c r="BY19" s="23">
        <f>BY16*BY17/1000</f>
        <v>0</v>
      </c>
      <c r="BZ19" s="23">
        <f>BZ16*BZ17/1000</f>
        <v>0</v>
      </c>
      <c r="CA19" s="1"/>
    </row>
    <row r="20" spans="1:79" ht="15">
      <c r="A20" s="239" t="s">
        <v>74</v>
      </c>
      <c r="B20" s="240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</row>
    <row r="21" spans="1:79" ht="15">
      <c r="A21" s="239" t="s">
        <v>87</v>
      </c>
      <c r="B21" s="240"/>
      <c r="C21" s="116">
        <f>SUM(D21:BZ21)</f>
        <v>0</v>
      </c>
      <c r="D21" s="28">
        <f t="shared" ref="D21:AI21" si="9">D19*D20</f>
        <v>0</v>
      </c>
      <c r="E21" s="28">
        <f t="shared" si="9"/>
        <v>0</v>
      </c>
      <c r="F21" s="28">
        <f t="shared" si="9"/>
        <v>0</v>
      </c>
      <c r="G21" s="29">
        <f t="shared" si="9"/>
        <v>0</v>
      </c>
      <c r="H21" s="29">
        <f t="shared" si="9"/>
        <v>0</v>
      </c>
      <c r="I21" s="29">
        <f t="shared" si="9"/>
        <v>0</v>
      </c>
      <c r="J21" s="29">
        <f t="shared" si="9"/>
        <v>0</v>
      </c>
      <c r="K21" s="29">
        <f t="shared" si="9"/>
        <v>0</v>
      </c>
      <c r="L21" s="25">
        <f t="shared" si="9"/>
        <v>0</v>
      </c>
      <c r="M21" s="25">
        <f t="shared" si="9"/>
        <v>0</v>
      </c>
      <c r="N21" s="25">
        <f t="shared" si="9"/>
        <v>0</v>
      </c>
      <c r="O21" s="25">
        <f t="shared" si="9"/>
        <v>0</v>
      </c>
      <c r="P21" s="25">
        <f t="shared" si="9"/>
        <v>0</v>
      </c>
      <c r="Q21" s="25">
        <f t="shared" si="9"/>
        <v>0</v>
      </c>
      <c r="R21" s="25">
        <f t="shared" si="9"/>
        <v>0</v>
      </c>
      <c r="S21" s="25">
        <f t="shared" si="9"/>
        <v>0</v>
      </c>
      <c r="T21" s="25">
        <f t="shared" si="9"/>
        <v>0</v>
      </c>
      <c r="U21" s="25">
        <f t="shared" si="9"/>
        <v>0</v>
      </c>
      <c r="V21" s="25">
        <f t="shared" si="9"/>
        <v>0</v>
      </c>
      <c r="W21" s="25">
        <f t="shared" si="9"/>
        <v>0</v>
      </c>
      <c r="X21" s="25">
        <f t="shared" si="9"/>
        <v>0</v>
      </c>
      <c r="Y21" s="25">
        <f t="shared" si="9"/>
        <v>0</v>
      </c>
      <c r="Z21" s="25">
        <f t="shared" si="9"/>
        <v>0</v>
      </c>
      <c r="AA21" s="25">
        <f t="shared" si="9"/>
        <v>0</v>
      </c>
      <c r="AB21" s="25">
        <f t="shared" si="9"/>
        <v>0</v>
      </c>
      <c r="AC21" s="25">
        <f t="shared" si="9"/>
        <v>0</v>
      </c>
      <c r="AD21" s="25">
        <f t="shared" si="9"/>
        <v>0</v>
      </c>
      <c r="AE21" s="25">
        <f t="shared" si="9"/>
        <v>0</v>
      </c>
      <c r="AF21" s="25">
        <f t="shared" si="9"/>
        <v>0</v>
      </c>
      <c r="AG21" s="25">
        <f t="shared" si="9"/>
        <v>0</v>
      </c>
      <c r="AH21" s="25">
        <f t="shared" si="9"/>
        <v>0</v>
      </c>
      <c r="AI21" s="25">
        <f t="shared" si="9"/>
        <v>0</v>
      </c>
      <c r="AJ21" s="25">
        <f t="shared" ref="AJ21:BO21" si="10">AJ19*AJ20</f>
        <v>0</v>
      </c>
      <c r="AK21" s="25">
        <f t="shared" si="10"/>
        <v>0</v>
      </c>
      <c r="AL21" s="25">
        <f t="shared" si="10"/>
        <v>0</v>
      </c>
      <c r="AM21" s="25">
        <f t="shared" si="10"/>
        <v>0</v>
      </c>
      <c r="AN21" s="25">
        <f t="shared" si="10"/>
        <v>0</v>
      </c>
      <c r="AO21" s="25">
        <f t="shared" si="10"/>
        <v>0</v>
      </c>
      <c r="AP21" s="25">
        <f t="shared" si="10"/>
        <v>0</v>
      </c>
      <c r="AQ21" s="25">
        <f t="shared" si="10"/>
        <v>0</v>
      </c>
      <c r="AR21" s="25">
        <f t="shared" si="10"/>
        <v>0</v>
      </c>
      <c r="AS21" s="25">
        <f t="shared" si="10"/>
        <v>0</v>
      </c>
      <c r="AT21" s="25">
        <f t="shared" si="10"/>
        <v>0</v>
      </c>
      <c r="AU21" s="25">
        <f t="shared" si="10"/>
        <v>0</v>
      </c>
      <c r="AV21" s="25">
        <f t="shared" si="10"/>
        <v>0</v>
      </c>
      <c r="AW21" s="25">
        <f t="shared" si="10"/>
        <v>0</v>
      </c>
      <c r="AX21" s="25">
        <f t="shared" si="10"/>
        <v>0</v>
      </c>
      <c r="AY21" s="25">
        <f t="shared" si="10"/>
        <v>0</v>
      </c>
      <c r="AZ21" s="25">
        <f t="shared" si="10"/>
        <v>0</v>
      </c>
      <c r="BA21" s="25">
        <f t="shared" si="10"/>
        <v>0</v>
      </c>
      <c r="BB21" s="25">
        <f t="shared" si="10"/>
        <v>0</v>
      </c>
      <c r="BC21" s="25">
        <f t="shared" si="10"/>
        <v>0</v>
      </c>
      <c r="BD21" s="25">
        <f t="shared" si="10"/>
        <v>0</v>
      </c>
      <c r="BE21" s="25">
        <f t="shared" si="10"/>
        <v>0</v>
      </c>
      <c r="BF21" s="25">
        <f t="shared" si="10"/>
        <v>0</v>
      </c>
      <c r="BG21" s="25">
        <f t="shared" si="10"/>
        <v>0</v>
      </c>
      <c r="BH21" s="25">
        <f t="shared" si="10"/>
        <v>0</v>
      </c>
      <c r="BI21" s="25">
        <f t="shared" si="10"/>
        <v>0</v>
      </c>
      <c r="BJ21" s="25">
        <f t="shared" si="10"/>
        <v>0</v>
      </c>
      <c r="BK21" s="25">
        <f t="shared" si="10"/>
        <v>0</v>
      </c>
      <c r="BL21" s="25">
        <f t="shared" si="10"/>
        <v>0</v>
      </c>
      <c r="BM21" s="25">
        <f t="shared" si="10"/>
        <v>0</v>
      </c>
      <c r="BN21" s="25">
        <f t="shared" si="10"/>
        <v>0</v>
      </c>
      <c r="BO21" s="25">
        <f t="shared" si="10"/>
        <v>0</v>
      </c>
      <c r="BP21" s="25">
        <f t="shared" ref="BP21:BZ21" si="11">BP19*BP20</f>
        <v>0</v>
      </c>
      <c r="BQ21" s="25">
        <f t="shared" si="11"/>
        <v>0</v>
      </c>
      <c r="BR21" s="25">
        <f t="shared" si="11"/>
        <v>0</v>
      </c>
      <c r="BS21" s="25">
        <f t="shared" si="11"/>
        <v>0</v>
      </c>
      <c r="BT21" s="25">
        <f t="shared" si="11"/>
        <v>0</v>
      </c>
      <c r="BU21" s="25">
        <f t="shared" si="11"/>
        <v>0</v>
      </c>
      <c r="BV21" s="25">
        <f t="shared" si="11"/>
        <v>0</v>
      </c>
      <c r="BW21" s="25">
        <f t="shared" si="11"/>
        <v>0</v>
      </c>
      <c r="BX21" s="25">
        <f t="shared" si="11"/>
        <v>0</v>
      </c>
      <c r="BY21" s="28">
        <f>BY19*BY20</f>
        <v>0</v>
      </c>
      <c r="BZ21" s="28">
        <f t="shared" si="11"/>
        <v>0</v>
      </c>
      <c r="CA21" s="1"/>
    </row>
    <row r="22" spans="1:79" ht="15">
      <c r="A22" s="239" t="s">
        <v>88</v>
      </c>
      <c r="B22" s="241"/>
      <c r="C22" s="117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s="115" customFormat="1" ht="15">
      <c r="A28" s="242"/>
      <c r="B28" s="240"/>
      <c r="C28" s="16"/>
      <c r="D28" s="16">
        <f t="shared" ref="D28:BO28" si="12">SUM(D8:D15)</f>
        <v>0</v>
      </c>
      <c r="E28" s="16">
        <f t="shared" si="12"/>
        <v>0</v>
      </c>
      <c r="F28" s="16">
        <f t="shared" si="12"/>
        <v>0</v>
      </c>
      <c r="G28" s="16">
        <f t="shared" si="12"/>
        <v>0</v>
      </c>
      <c r="H28" s="16">
        <f t="shared" si="12"/>
        <v>0</v>
      </c>
      <c r="I28" s="16">
        <f t="shared" si="12"/>
        <v>0</v>
      </c>
      <c r="J28" s="16">
        <f t="shared" si="12"/>
        <v>0</v>
      </c>
      <c r="K28" s="16">
        <f t="shared" si="12"/>
        <v>0</v>
      </c>
      <c r="L28" s="16">
        <f t="shared" si="12"/>
        <v>11.8</v>
      </c>
      <c r="M28" s="16">
        <f t="shared" si="12"/>
        <v>3.5</v>
      </c>
      <c r="N28" s="16">
        <f t="shared" si="12"/>
        <v>5.5</v>
      </c>
      <c r="O28" s="16">
        <f t="shared" si="12"/>
        <v>13</v>
      </c>
      <c r="P28" s="16">
        <f t="shared" si="12"/>
        <v>0</v>
      </c>
      <c r="Q28" s="16">
        <f t="shared" si="12"/>
        <v>0</v>
      </c>
      <c r="R28" s="16">
        <f t="shared" si="12"/>
        <v>0</v>
      </c>
      <c r="S28" s="16">
        <f t="shared" si="12"/>
        <v>1</v>
      </c>
      <c r="T28" s="16">
        <f t="shared" si="12"/>
        <v>0</v>
      </c>
      <c r="U28" s="16">
        <f t="shared" si="12"/>
        <v>0</v>
      </c>
      <c r="V28" s="16">
        <f t="shared" si="12"/>
        <v>0</v>
      </c>
      <c r="W28" s="16">
        <f t="shared" si="12"/>
        <v>0</v>
      </c>
      <c r="X28" s="16">
        <f t="shared" si="12"/>
        <v>10</v>
      </c>
      <c r="Y28" s="16">
        <f t="shared" si="12"/>
        <v>0</v>
      </c>
      <c r="Z28" s="16">
        <f t="shared" si="12"/>
        <v>0</v>
      </c>
      <c r="AA28" s="16">
        <f t="shared" si="12"/>
        <v>0</v>
      </c>
      <c r="AB28" s="16">
        <f t="shared" si="12"/>
        <v>0</v>
      </c>
      <c r="AC28" s="16">
        <f t="shared" si="12"/>
        <v>8</v>
      </c>
      <c r="AD28" s="16">
        <f t="shared" si="12"/>
        <v>0</v>
      </c>
      <c r="AE28" s="16">
        <f t="shared" si="12"/>
        <v>0</v>
      </c>
      <c r="AF28" s="16">
        <f t="shared" si="12"/>
        <v>0</v>
      </c>
      <c r="AG28" s="16">
        <f t="shared" si="12"/>
        <v>0</v>
      </c>
      <c r="AH28" s="16">
        <f t="shared" si="12"/>
        <v>0</v>
      </c>
      <c r="AI28" s="16">
        <f t="shared" si="12"/>
        <v>0</v>
      </c>
      <c r="AJ28" s="16">
        <f t="shared" si="12"/>
        <v>0</v>
      </c>
      <c r="AK28" s="16">
        <f t="shared" si="12"/>
        <v>5</v>
      </c>
      <c r="AL28" s="16">
        <f t="shared" si="12"/>
        <v>0</v>
      </c>
      <c r="AM28" s="16">
        <f t="shared" si="12"/>
        <v>0</v>
      </c>
      <c r="AN28" s="16">
        <f t="shared" si="12"/>
        <v>49</v>
      </c>
      <c r="AO28" s="16">
        <f t="shared" si="12"/>
        <v>0</v>
      </c>
      <c r="AP28" s="16">
        <f t="shared" si="12"/>
        <v>0</v>
      </c>
      <c r="AQ28" s="16">
        <f t="shared" si="12"/>
        <v>0</v>
      </c>
      <c r="AR28" s="16">
        <f t="shared" si="12"/>
        <v>0</v>
      </c>
      <c r="AS28" s="16">
        <f t="shared" si="12"/>
        <v>0</v>
      </c>
      <c r="AT28" s="16">
        <f t="shared" si="12"/>
        <v>0</v>
      </c>
      <c r="AU28" s="16">
        <f t="shared" si="12"/>
        <v>0</v>
      </c>
      <c r="AV28" s="16">
        <f t="shared" si="12"/>
        <v>0</v>
      </c>
      <c r="AW28" s="16">
        <f t="shared" si="12"/>
        <v>0</v>
      </c>
      <c r="AX28" s="16">
        <f t="shared" si="12"/>
        <v>7</v>
      </c>
      <c r="AY28" s="16">
        <f t="shared" si="12"/>
        <v>0</v>
      </c>
      <c r="AZ28" s="16">
        <f t="shared" si="12"/>
        <v>0</v>
      </c>
      <c r="BA28" s="16">
        <f t="shared" si="12"/>
        <v>116</v>
      </c>
      <c r="BB28" s="16">
        <f t="shared" si="12"/>
        <v>0</v>
      </c>
      <c r="BC28" s="16">
        <f t="shared" si="12"/>
        <v>0</v>
      </c>
      <c r="BD28" s="16">
        <f t="shared" si="12"/>
        <v>0</v>
      </c>
      <c r="BE28" s="16">
        <f t="shared" si="12"/>
        <v>0</v>
      </c>
      <c r="BF28" s="16">
        <f t="shared" si="12"/>
        <v>0</v>
      </c>
      <c r="BG28" s="16">
        <f t="shared" si="12"/>
        <v>0</v>
      </c>
      <c r="BH28" s="16">
        <f t="shared" si="12"/>
        <v>0</v>
      </c>
      <c r="BI28" s="16">
        <f t="shared" si="12"/>
        <v>0</v>
      </c>
      <c r="BJ28" s="16">
        <f t="shared" si="12"/>
        <v>40</v>
      </c>
      <c r="BK28" s="16">
        <f t="shared" si="12"/>
        <v>15</v>
      </c>
      <c r="BL28" s="16">
        <f t="shared" si="12"/>
        <v>70</v>
      </c>
      <c r="BM28" s="16">
        <f t="shared" si="12"/>
        <v>0</v>
      </c>
      <c r="BN28" s="16">
        <f t="shared" si="12"/>
        <v>0</v>
      </c>
      <c r="BO28" s="16">
        <f t="shared" si="12"/>
        <v>0</v>
      </c>
      <c r="BP28" s="16">
        <f t="shared" ref="BP28:BX28" si="13">SUM(BP8:BP15)</f>
        <v>0</v>
      </c>
      <c r="BQ28" s="16">
        <f t="shared" si="13"/>
        <v>0</v>
      </c>
      <c r="BR28" s="16">
        <f t="shared" si="13"/>
        <v>100</v>
      </c>
      <c r="BS28" s="16">
        <f t="shared" si="13"/>
        <v>0</v>
      </c>
      <c r="BT28" s="16">
        <f t="shared" si="13"/>
        <v>0</v>
      </c>
      <c r="BU28" s="16">
        <f t="shared" si="13"/>
        <v>0</v>
      </c>
      <c r="BV28" s="16">
        <f t="shared" si="13"/>
        <v>20</v>
      </c>
      <c r="BW28" s="16">
        <f t="shared" si="13"/>
        <v>0</v>
      </c>
      <c r="BX28" s="16">
        <f t="shared" si="13"/>
        <v>60</v>
      </c>
      <c r="BY28" s="17">
        <f>SUM(BY8:BY15)</f>
        <v>0</v>
      </c>
      <c r="BZ28" s="17">
        <f>SUM(BZ8:BZ15)</f>
        <v>0</v>
      </c>
      <c r="CA28" s="1"/>
    </row>
    <row r="29" spans="1:79" s="115" customFormat="1" ht="15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14">D29</f>
        <v>0</v>
      </c>
      <c r="F29" s="118">
        <f t="shared" si="14"/>
        <v>0</v>
      </c>
      <c r="G29" s="118">
        <f t="shared" si="14"/>
        <v>0</v>
      </c>
      <c r="H29" s="118">
        <f t="shared" si="14"/>
        <v>0</v>
      </c>
      <c r="I29" s="118">
        <f t="shared" si="14"/>
        <v>0</v>
      </c>
      <c r="J29" s="118">
        <f t="shared" si="14"/>
        <v>0</v>
      </c>
      <c r="K29" s="118">
        <f t="shared" si="14"/>
        <v>0</v>
      </c>
      <c r="L29" s="118">
        <f t="shared" si="14"/>
        <v>0</v>
      </c>
      <c r="M29" s="118">
        <f t="shared" si="14"/>
        <v>0</v>
      </c>
      <c r="N29" s="118">
        <f t="shared" si="14"/>
        <v>0</v>
      </c>
      <c r="O29" s="118">
        <f t="shared" si="14"/>
        <v>0</v>
      </c>
      <c r="P29" s="118">
        <f t="shared" si="14"/>
        <v>0</v>
      </c>
      <c r="Q29" s="118">
        <f t="shared" si="14"/>
        <v>0</v>
      </c>
      <c r="R29" s="118">
        <f t="shared" si="14"/>
        <v>0</v>
      </c>
      <c r="S29" s="118">
        <f t="shared" si="14"/>
        <v>0</v>
      </c>
      <c r="T29" s="118">
        <f t="shared" si="14"/>
        <v>0</v>
      </c>
      <c r="U29" s="118">
        <f t="shared" si="14"/>
        <v>0</v>
      </c>
      <c r="V29" s="118">
        <f t="shared" si="14"/>
        <v>0</v>
      </c>
      <c r="W29" s="118">
        <f t="shared" si="14"/>
        <v>0</v>
      </c>
      <c r="X29" s="118">
        <f t="shared" si="14"/>
        <v>0</v>
      </c>
      <c r="Y29" s="118">
        <f t="shared" si="14"/>
        <v>0</v>
      </c>
      <c r="Z29" s="118">
        <f t="shared" si="14"/>
        <v>0</v>
      </c>
      <c r="AA29" s="118">
        <f t="shared" si="14"/>
        <v>0</v>
      </c>
      <c r="AB29" s="118">
        <f t="shared" si="14"/>
        <v>0</v>
      </c>
      <c r="AC29" s="118">
        <f t="shared" si="14"/>
        <v>0</v>
      </c>
      <c r="AD29" s="118">
        <f t="shared" si="14"/>
        <v>0</v>
      </c>
      <c r="AE29" s="118">
        <f t="shared" si="14"/>
        <v>0</v>
      </c>
      <c r="AF29" s="118">
        <f t="shared" si="14"/>
        <v>0</v>
      </c>
      <c r="AG29" s="118">
        <f t="shared" si="14"/>
        <v>0</v>
      </c>
      <c r="AH29" s="118">
        <f t="shared" si="14"/>
        <v>0</v>
      </c>
      <c r="AI29" s="118">
        <f t="shared" si="14"/>
        <v>0</v>
      </c>
      <c r="AJ29" s="118">
        <f t="shared" si="14"/>
        <v>0</v>
      </c>
      <c r="AK29" s="118">
        <f t="shared" si="14"/>
        <v>0</v>
      </c>
      <c r="AL29" s="118">
        <f t="shared" si="14"/>
        <v>0</v>
      </c>
      <c r="AM29" s="118">
        <f t="shared" si="14"/>
        <v>0</v>
      </c>
      <c r="AN29" s="118">
        <f t="shared" si="14"/>
        <v>0</v>
      </c>
      <c r="AO29" s="118">
        <f t="shared" si="14"/>
        <v>0</v>
      </c>
      <c r="AP29" s="118">
        <f t="shared" si="14"/>
        <v>0</v>
      </c>
      <c r="AQ29" s="118">
        <f t="shared" si="14"/>
        <v>0</v>
      </c>
      <c r="AR29" s="118">
        <f t="shared" si="14"/>
        <v>0</v>
      </c>
      <c r="AS29" s="118">
        <f t="shared" si="14"/>
        <v>0</v>
      </c>
      <c r="AT29" s="118">
        <f t="shared" si="14"/>
        <v>0</v>
      </c>
      <c r="AU29" s="118">
        <f t="shared" si="14"/>
        <v>0</v>
      </c>
      <c r="AV29" s="118">
        <f t="shared" si="14"/>
        <v>0</v>
      </c>
      <c r="AW29" s="118">
        <f t="shared" si="14"/>
        <v>0</v>
      </c>
      <c r="AX29" s="118">
        <f t="shared" si="14"/>
        <v>0</v>
      </c>
      <c r="AY29" s="118">
        <f t="shared" si="14"/>
        <v>0</v>
      </c>
      <c r="AZ29" s="118">
        <f t="shared" si="14"/>
        <v>0</v>
      </c>
      <c r="BA29" s="118">
        <f t="shared" si="14"/>
        <v>0</v>
      </c>
      <c r="BB29" s="118">
        <f t="shared" si="14"/>
        <v>0</v>
      </c>
      <c r="BC29" s="118">
        <f t="shared" si="14"/>
        <v>0</v>
      </c>
      <c r="BD29" s="118">
        <f t="shared" si="14"/>
        <v>0</v>
      </c>
      <c r="BE29" s="118">
        <f t="shared" si="14"/>
        <v>0</v>
      </c>
      <c r="BF29" s="118">
        <f t="shared" si="14"/>
        <v>0</v>
      </c>
      <c r="BG29" s="118">
        <f t="shared" si="14"/>
        <v>0</v>
      </c>
      <c r="BH29" s="118">
        <f t="shared" si="14"/>
        <v>0</v>
      </c>
      <c r="BI29" s="118">
        <f t="shared" si="14"/>
        <v>0</v>
      </c>
      <c r="BJ29" s="118">
        <f t="shared" si="14"/>
        <v>0</v>
      </c>
      <c r="BK29" s="118">
        <f t="shared" si="14"/>
        <v>0</v>
      </c>
      <c r="BL29" s="118">
        <f t="shared" si="14"/>
        <v>0</v>
      </c>
      <c r="BM29" s="118">
        <f t="shared" si="14"/>
        <v>0</v>
      </c>
      <c r="BN29" s="118">
        <f t="shared" si="14"/>
        <v>0</v>
      </c>
      <c r="BO29" s="118">
        <f t="shared" si="14"/>
        <v>0</v>
      </c>
      <c r="BP29" s="118">
        <f t="shared" si="14"/>
        <v>0</v>
      </c>
      <c r="BQ29" s="118">
        <f t="shared" ref="BQ29:BZ29" si="15">BP29</f>
        <v>0</v>
      </c>
      <c r="BR29" s="118">
        <f t="shared" si="15"/>
        <v>0</v>
      </c>
      <c r="BS29" s="118">
        <f t="shared" si="15"/>
        <v>0</v>
      </c>
      <c r="BT29" s="118">
        <f t="shared" si="15"/>
        <v>0</v>
      </c>
      <c r="BU29" s="118">
        <f t="shared" si="15"/>
        <v>0</v>
      </c>
      <c r="BV29" s="118">
        <f t="shared" si="15"/>
        <v>0</v>
      </c>
      <c r="BW29" s="118">
        <f t="shared" si="15"/>
        <v>0</v>
      </c>
      <c r="BX29" s="118">
        <f t="shared" si="15"/>
        <v>0</v>
      </c>
      <c r="BY29" s="20">
        <f t="shared" si="15"/>
        <v>0</v>
      </c>
      <c r="BZ29" s="20">
        <f t="shared" si="15"/>
        <v>0</v>
      </c>
      <c r="CA29" s="1"/>
    </row>
    <row r="30" spans="1:79" s="115" customFormat="1" ht="21" thickBot="1">
      <c r="A30" s="244" t="s">
        <v>164</v>
      </c>
      <c r="B30" s="245"/>
      <c r="C30" s="121"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s="115" customFormat="1" ht="15.75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6">E28*E29/1000</f>
        <v>0</v>
      </c>
      <c r="F31" s="119">
        <f t="shared" si="16"/>
        <v>0</v>
      </c>
      <c r="G31" s="119">
        <f t="shared" si="16"/>
        <v>0</v>
      </c>
      <c r="H31" s="119">
        <f t="shared" si="16"/>
        <v>0</v>
      </c>
      <c r="I31" s="119">
        <f t="shared" si="16"/>
        <v>0</v>
      </c>
      <c r="J31" s="119">
        <f t="shared" si="16"/>
        <v>0</v>
      </c>
      <c r="K31" s="136">
        <f>K28*K29</f>
        <v>0</v>
      </c>
      <c r="L31" s="136">
        <f t="shared" si="16"/>
        <v>0</v>
      </c>
      <c r="M31" s="136">
        <f t="shared" si="16"/>
        <v>0</v>
      </c>
      <c r="N31" s="136">
        <f t="shared" si="16"/>
        <v>0</v>
      </c>
      <c r="O31" s="136">
        <f t="shared" si="16"/>
        <v>0</v>
      </c>
      <c r="P31" s="136">
        <f t="shared" si="16"/>
        <v>0</v>
      </c>
      <c r="Q31" s="136">
        <f>Q28*Q29</f>
        <v>0</v>
      </c>
      <c r="R31" s="136">
        <f t="shared" si="16"/>
        <v>0</v>
      </c>
      <c r="S31" s="136">
        <f>S28*S29</f>
        <v>0</v>
      </c>
      <c r="T31" s="136">
        <f t="shared" si="16"/>
        <v>0</v>
      </c>
      <c r="U31" s="136">
        <f t="shared" si="16"/>
        <v>0</v>
      </c>
      <c r="V31" s="136">
        <f t="shared" si="16"/>
        <v>0</v>
      </c>
      <c r="W31" s="136">
        <f t="shared" si="16"/>
        <v>0</v>
      </c>
      <c r="X31" s="136">
        <f t="shared" si="16"/>
        <v>0</v>
      </c>
      <c r="Y31" s="136">
        <f t="shared" si="16"/>
        <v>0</v>
      </c>
      <c r="Z31" s="136">
        <f t="shared" si="16"/>
        <v>0</v>
      </c>
      <c r="AA31" s="136">
        <f t="shared" si="16"/>
        <v>0</v>
      </c>
      <c r="AB31" s="136">
        <f t="shared" si="16"/>
        <v>0</v>
      </c>
      <c r="AC31" s="136">
        <f t="shared" si="16"/>
        <v>0</v>
      </c>
      <c r="AD31" s="136">
        <f t="shared" si="16"/>
        <v>0</v>
      </c>
      <c r="AE31" s="136">
        <f t="shared" si="16"/>
        <v>0</v>
      </c>
      <c r="AF31" s="136">
        <f t="shared" si="16"/>
        <v>0</v>
      </c>
      <c r="AG31" s="136">
        <f t="shared" si="16"/>
        <v>0</v>
      </c>
      <c r="AH31" s="136">
        <f t="shared" si="16"/>
        <v>0</v>
      </c>
      <c r="AI31" s="136">
        <f t="shared" si="16"/>
        <v>0</v>
      </c>
      <c r="AJ31" s="136">
        <f t="shared" si="16"/>
        <v>0</v>
      </c>
      <c r="AK31" s="136">
        <f t="shared" si="16"/>
        <v>0</v>
      </c>
      <c r="AL31" s="136">
        <f t="shared" si="16"/>
        <v>0</v>
      </c>
      <c r="AM31" s="136">
        <f t="shared" si="16"/>
        <v>0</v>
      </c>
      <c r="AN31" s="136">
        <f t="shared" si="16"/>
        <v>0</v>
      </c>
      <c r="AO31" s="136">
        <f t="shared" si="16"/>
        <v>0</v>
      </c>
      <c r="AP31" s="136">
        <f t="shared" si="16"/>
        <v>0</v>
      </c>
      <c r="AQ31" s="136">
        <f t="shared" si="16"/>
        <v>0</v>
      </c>
      <c r="AR31" s="136">
        <f t="shared" si="16"/>
        <v>0</v>
      </c>
      <c r="AS31" s="136">
        <f t="shared" si="16"/>
        <v>0</v>
      </c>
      <c r="AT31" s="136">
        <f t="shared" si="16"/>
        <v>0</v>
      </c>
      <c r="AU31" s="136">
        <f t="shared" si="16"/>
        <v>0</v>
      </c>
      <c r="AV31" s="136">
        <f t="shared" si="16"/>
        <v>0</v>
      </c>
      <c r="AW31" s="136">
        <f t="shared" si="16"/>
        <v>0</v>
      </c>
      <c r="AX31" s="136">
        <f t="shared" si="16"/>
        <v>0</v>
      </c>
      <c r="AY31" s="136">
        <f t="shared" si="16"/>
        <v>0</v>
      </c>
      <c r="AZ31" s="136">
        <f t="shared" si="16"/>
        <v>0</v>
      </c>
      <c r="BA31" s="136">
        <f t="shared" si="16"/>
        <v>0</v>
      </c>
      <c r="BB31" s="136">
        <f t="shared" si="16"/>
        <v>0</v>
      </c>
      <c r="BC31" s="136">
        <f t="shared" si="16"/>
        <v>0</v>
      </c>
      <c r="BD31" s="136">
        <f t="shared" si="16"/>
        <v>0</v>
      </c>
      <c r="BE31" s="136">
        <f t="shared" si="16"/>
        <v>0</v>
      </c>
      <c r="BF31" s="136">
        <f t="shared" si="16"/>
        <v>0</v>
      </c>
      <c r="BG31" s="136">
        <f t="shared" si="16"/>
        <v>0</v>
      </c>
      <c r="BH31" s="136">
        <f>BH28*BH29</f>
        <v>0</v>
      </c>
      <c r="BI31" s="136">
        <f t="shared" si="16"/>
        <v>0</v>
      </c>
      <c r="BJ31" s="136">
        <f t="shared" si="16"/>
        <v>0</v>
      </c>
      <c r="BK31" s="136">
        <f t="shared" si="16"/>
        <v>0</v>
      </c>
      <c r="BL31" s="136">
        <f t="shared" si="16"/>
        <v>0</v>
      </c>
      <c r="BM31" s="136">
        <f t="shared" si="16"/>
        <v>0</v>
      </c>
      <c r="BN31" s="136">
        <f t="shared" si="16"/>
        <v>0</v>
      </c>
      <c r="BO31" s="136">
        <f t="shared" si="16"/>
        <v>0</v>
      </c>
      <c r="BP31" s="136">
        <f t="shared" si="16"/>
        <v>0</v>
      </c>
      <c r="BQ31" s="136">
        <f t="shared" ref="BQ31:BY31" si="17">BQ28*BQ29/1000</f>
        <v>0</v>
      </c>
      <c r="BR31" s="136">
        <f t="shared" si="17"/>
        <v>0</v>
      </c>
      <c r="BS31" s="136">
        <f t="shared" si="17"/>
        <v>0</v>
      </c>
      <c r="BT31" s="136">
        <f t="shared" si="17"/>
        <v>0</v>
      </c>
      <c r="BU31" s="136">
        <f t="shared" si="17"/>
        <v>0</v>
      </c>
      <c r="BV31" s="136">
        <f t="shared" si="17"/>
        <v>0</v>
      </c>
      <c r="BW31" s="136">
        <f t="shared" si="17"/>
        <v>0</v>
      </c>
      <c r="BX31" s="136">
        <f t="shared" si="17"/>
        <v>0</v>
      </c>
      <c r="BY31" s="136">
        <f t="shared" si="17"/>
        <v>0</v>
      </c>
      <c r="BZ31" s="136">
        <f>BZ28*BZ29</f>
        <v>0</v>
      </c>
      <c r="CA31" s="1"/>
    </row>
    <row r="32" spans="1:79" s="115" customFormat="1" ht="15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s="115" customFormat="1" ht="15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8">E31*E32</f>
        <v>0</v>
      </c>
      <c r="F33" s="28">
        <f t="shared" si="18"/>
        <v>0</v>
      </c>
      <c r="G33" s="28">
        <f t="shared" si="18"/>
        <v>0</v>
      </c>
      <c r="H33" s="28">
        <f t="shared" si="18"/>
        <v>0</v>
      </c>
      <c r="I33" s="28">
        <f t="shared" si="18"/>
        <v>0</v>
      </c>
      <c r="J33" s="28">
        <f t="shared" si="18"/>
        <v>0</v>
      </c>
      <c r="K33" s="137">
        <f t="shared" si="18"/>
        <v>0</v>
      </c>
      <c r="L33" s="137">
        <f t="shared" si="18"/>
        <v>0</v>
      </c>
      <c r="M33" s="137">
        <f t="shared" si="18"/>
        <v>0</v>
      </c>
      <c r="N33" s="137">
        <f t="shared" si="18"/>
        <v>0</v>
      </c>
      <c r="O33" s="137">
        <f t="shared" si="18"/>
        <v>0</v>
      </c>
      <c r="P33" s="137">
        <f t="shared" si="18"/>
        <v>0</v>
      </c>
      <c r="Q33" s="137">
        <f t="shared" si="18"/>
        <v>0</v>
      </c>
      <c r="R33" s="137">
        <f t="shared" si="18"/>
        <v>0</v>
      </c>
      <c r="S33" s="137">
        <f t="shared" si="18"/>
        <v>0</v>
      </c>
      <c r="T33" s="137">
        <f t="shared" si="18"/>
        <v>0</v>
      </c>
      <c r="U33" s="137">
        <f t="shared" si="18"/>
        <v>0</v>
      </c>
      <c r="V33" s="137">
        <f t="shared" si="18"/>
        <v>0</v>
      </c>
      <c r="W33" s="137">
        <f t="shared" si="18"/>
        <v>0</v>
      </c>
      <c r="X33" s="137">
        <f t="shared" si="18"/>
        <v>0</v>
      </c>
      <c r="Y33" s="137">
        <f t="shared" si="18"/>
        <v>0</v>
      </c>
      <c r="Z33" s="137">
        <f t="shared" si="18"/>
        <v>0</v>
      </c>
      <c r="AA33" s="137">
        <f t="shared" si="18"/>
        <v>0</v>
      </c>
      <c r="AB33" s="137">
        <f t="shared" si="18"/>
        <v>0</v>
      </c>
      <c r="AC33" s="137">
        <f t="shared" si="18"/>
        <v>0</v>
      </c>
      <c r="AD33" s="137">
        <f t="shared" si="18"/>
        <v>0</v>
      </c>
      <c r="AE33" s="137">
        <f t="shared" si="18"/>
        <v>0</v>
      </c>
      <c r="AF33" s="137">
        <f t="shared" si="18"/>
        <v>0</v>
      </c>
      <c r="AG33" s="137">
        <f t="shared" si="18"/>
        <v>0</v>
      </c>
      <c r="AH33" s="137">
        <f t="shared" si="18"/>
        <v>0</v>
      </c>
      <c r="AI33" s="137">
        <f t="shared" si="18"/>
        <v>0</v>
      </c>
      <c r="AJ33" s="137">
        <f t="shared" si="18"/>
        <v>0</v>
      </c>
      <c r="AK33" s="137">
        <f t="shared" si="18"/>
        <v>0</v>
      </c>
      <c r="AL33" s="137">
        <f t="shared" si="18"/>
        <v>0</v>
      </c>
      <c r="AM33" s="137">
        <f t="shared" si="18"/>
        <v>0</v>
      </c>
      <c r="AN33" s="137">
        <f t="shared" si="18"/>
        <v>0</v>
      </c>
      <c r="AO33" s="137">
        <f t="shared" si="18"/>
        <v>0</v>
      </c>
      <c r="AP33" s="137">
        <f t="shared" si="18"/>
        <v>0</v>
      </c>
      <c r="AQ33" s="137">
        <f t="shared" si="18"/>
        <v>0</v>
      </c>
      <c r="AR33" s="137">
        <f t="shared" si="18"/>
        <v>0</v>
      </c>
      <c r="AS33" s="137">
        <f t="shared" si="18"/>
        <v>0</v>
      </c>
      <c r="AT33" s="137">
        <f t="shared" si="18"/>
        <v>0</v>
      </c>
      <c r="AU33" s="137">
        <f t="shared" si="18"/>
        <v>0</v>
      </c>
      <c r="AV33" s="137">
        <f t="shared" si="18"/>
        <v>0</v>
      </c>
      <c r="AW33" s="137">
        <f t="shared" si="18"/>
        <v>0</v>
      </c>
      <c r="AX33" s="137">
        <f t="shared" si="18"/>
        <v>0</v>
      </c>
      <c r="AY33" s="137">
        <f t="shared" si="18"/>
        <v>0</v>
      </c>
      <c r="AZ33" s="137">
        <f t="shared" si="18"/>
        <v>0</v>
      </c>
      <c r="BA33" s="137">
        <f t="shared" si="18"/>
        <v>0</v>
      </c>
      <c r="BB33" s="137">
        <f t="shared" si="18"/>
        <v>0</v>
      </c>
      <c r="BC33" s="137">
        <f t="shared" si="18"/>
        <v>0</v>
      </c>
      <c r="BD33" s="137">
        <f t="shared" si="18"/>
        <v>0</v>
      </c>
      <c r="BE33" s="137">
        <f t="shared" si="18"/>
        <v>0</v>
      </c>
      <c r="BF33" s="137">
        <f t="shared" si="18"/>
        <v>0</v>
      </c>
      <c r="BG33" s="137">
        <f t="shared" si="18"/>
        <v>0</v>
      </c>
      <c r="BH33" s="137">
        <f t="shared" si="18"/>
        <v>0</v>
      </c>
      <c r="BI33" s="137">
        <f t="shared" si="18"/>
        <v>0</v>
      </c>
      <c r="BJ33" s="137">
        <f t="shared" si="18"/>
        <v>0</v>
      </c>
      <c r="BK33" s="137">
        <f t="shared" si="18"/>
        <v>0</v>
      </c>
      <c r="BL33" s="137">
        <f t="shared" si="18"/>
        <v>0</v>
      </c>
      <c r="BM33" s="137">
        <f t="shared" si="18"/>
        <v>0</v>
      </c>
      <c r="BN33" s="137">
        <f t="shared" si="18"/>
        <v>0</v>
      </c>
      <c r="BO33" s="137">
        <f t="shared" si="18"/>
        <v>0</v>
      </c>
      <c r="BP33" s="137">
        <f t="shared" si="18"/>
        <v>0</v>
      </c>
      <c r="BQ33" s="137">
        <f t="shared" ref="BQ33:BW33" si="19">BQ31*BQ32</f>
        <v>0</v>
      </c>
      <c r="BR33" s="137">
        <f t="shared" si="19"/>
        <v>0</v>
      </c>
      <c r="BS33" s="137">
        <f t="shared" si="19"/>
        <v>0</v>
      </c>
      <c r="BT33" s="137">
        <f t="shared" si="19"/>
        <v>0</v>
      </c>
      <c r="BU33" s="137">
        <f t="shared" si="19"/>
        <v>0</v>
      </c>
      <c r="BV33" s="137">
        <f>BV31*BV32</f>
        <v>0</v>
      </c>
      <c r="BW33" s="137">
        <f t="shared" si="19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s="115" customFormat="1" ht="15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9">
    <mergeCell ref="A18:B18"/>
    <mergeCell ref="A19:B19"/>
    <mergeCell ref="A20:B20"/>
    <mergeCell ref="A21:B21"/>
    <mergeCell ref="A22:B22"/>
    <mergeCell ref="A6:B7"/>
    <mergeCell ref="C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1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G1000"/>
  <sheetViews>
    <sheetView topLeftCell="A7" zoomScale="80" zoomScaleNormal="80" workbookViewId="0">
      <selection activeCell="C18" sqref="C18"/>
    </sheetView>
  </sheetViews>
  <sheetFormatPr defaultColWidth="12.625" defaultRowHeight="15" customHeight="1"/>
  <cols>
    <col min="1" max="1" width="26.875" style="170" customWidth="1"/>
    <col min="2" max="2" width="3.25" style="170" customWidth="1"/>
    <col min="3" max="3" width="7.375" style="170" customWidth="1"/>
    <col min="4" max="4" width="4.25" style="170" hidden="1" customWidth="1"/>
    <col min="5" max="5" width="9" style="170" customWidth="1"/>
    <col min="6" max="7" width="4.25" style="170" hidden="1" customWidth="1"/>
    <col min="8" max="9" width="4.5" style="170" hidden="1" customWidth="1"/>
    <col min="10" max="10" width="6.25" style="170" hidden="1" customWidth="1"/>
    <col min="11" max="11" width="4.25" style="170" hidden="1" customWidth="1"/>
    <col min="12" max="12" width="8.375" style="170" customWidth="1"/>
    <col min="13" max="13" width="4.25" style="170" hidden="1" customWidth="1"/>
    <col min="14" max="14" width="7.375" style="170" customWidth="1"/>
    <col min="15" max="16" width="4.5" style="170" hidden="1" customWidth="1"/>
    <col min="17" max="17" width="7.125" style="170" hidden="1" customWidth="1"/>
    <col min="18" max="18" width="4.5" style="170" hidden="1" customWidth="1"/>
    <col min="19" max="19" width="4.25" style="170" hidden="1" customWidth="1"/>
    <col min="20" max="22" width="4.5" style="170" hidden="1" customWidth="1"/>
    <col min="23" max="24" width="6.25" style="170" hidden="1" customWidth="1"/>
    <col min="25" max="25" width="3.875" style="170" hidden="1" customWidth="1"/>
    <col min="26" max="27" width="6.25" style="170" hidden="1" customWidth="1"/>
    <col min="28" max="28" width="9" style="170" customWidth="1"/>
    <col min="29" max="29" width="8.375" style="170" bestFit="1" customWidth="1"/>
    <col min="30" max="31" width="4.5" style="170" hidden="1" customWidth="1"/>
    <col min="32" max="32" width="7.375" style="170" hidden="1" customWidth="1"/>
    <col min="33" max="33" width="8.125" style="170" customWidth="1"/>
    <col min="34" max="38" width="4.25" style="170" hidden="1" customWidth="1"/>
    <col min="39" max="39" width="6.25" style="170" hidden="1" customWidth="1"/>
    <col min="40" max="41" width="4.25" style="170" hidden="1" customWidth="1"/>
    <col min="42" max="44" width="4.5" style="170" hidden="1" customWidth="1"/>
    <col min="45" max="45" width="4.25" style="170" hidden="1" customWidth="1"/>
    <col min="46" max="46" width="8.125" style="170" customWidth="1"/>
    <col min="47" max="48" width="4.25" style="170" hidden="1" customWidth="1"/>
    <col min="49" max="49" width="4.5" style="170" hidden="1" customWidth="1"/>
    <col min="50" max="50" width="8.125" style="170" customWidth="1"/>
    <col min="51" max="52" width="4.5" style="170" hidden="1" customWidth="1"/>
    <col min="53" max="53" width="9" style="170" customWidth="1"/>
    <col min="54" max="54" width="6.25" style="170" hidden="1" customWidth="1"/>
    <col min="55" max="58" width="4.5" style="170" hidden="1" customWidth="1"/>
    <col min="59" max="59" width="4.25" style="170" hidden="1" customWidth="1"/>
    <col min="60" max="60" width="7.125" style="170" hidden="1" customWidth="1"/>
    <col min="61" max="61" width="7.125" style="170" customWidth="1"/>
    <col min="62" max="62" width="8.125" style="170" customWidth="1"/>
    <col min="63" max="64" width="7.125" style="170" customWidth="1"/>
    <col min="65" max="66" width="4.25" style="170" hidden="1" customWidth="1"/>
    <col min="67" max="67" width="8.125" style="170" customWidth="1"/>
    <col min="68" max="73" width="4.5" style="170" hidden="1" customWidth="1"/>
    <col min="74" max="75" width="4.25" style="170" hidden="1" customWidth="1"/>
    <col min="76" max="76" width="8.125" style="170" customWidth="1"/>
    <col min="77" max="77" width="3.875" style="170" hidden="1" customWidth="1"/>
    <col min="78" max="78" width="4.25" style="170" hidden="1" customWidth="1"/>
    <col min="79" max="85" width="8" style="170" customWidth="1"/>
    <col min="86" max="16384" width="12.625" style="170"/>
  </cols>
  <sheetData>
    <row r="1" spans="1:85" ht="18.75">
      <c r="A1" s="257" t="str">
        <f>'Автомат. ввод'!I8</f>
        <v>МКОУ " _________________СОШ"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7"/>
      <c r="AY1" s="257"/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15.75">
      <c r="A2" s="248" t="s">
        <v>75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F2" s="248"/>
      <c r="BG2" s="248"/>
      <c r="BH2" s="248"/>
      <c r="BI2" s="248"/>
      <c r="BJ2" s="248"/>
      <c r="BK2" s="248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5.75">
      <c r="A3" s="1"/>
      <c r="B3" s="248" t="s">
        <v>76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25.5" customHeight="1">
      <c r="A4" s="1"/>
      <c r="B4" s="10">
        <v>2</v>
      </c>
      <c r="C4" s="249" t="str">
        <f>ССЫЛКИ!A5</f>
        <v>Ноябрь 2020 г.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1"/>
      <c r="BZ4" s="1"/>
      <c r="CA4" s="1"/>
      <c r="CB4" s="1"/>
      <c r="CC4" s="1"/>
      <c r="CD4" s="1"/>
      <c r="CE4" s="1"/>
      <c r="CF4" s="1"/>
      <c r="CG4" s="1"/>
    </row>
    <row r="5" spans="1:85" ht="39.75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8" t="s">
        <v>169</v>
      </c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1"/>
      <c r="AD5" s="17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>
      <c r="A6" s="251" t="s">
        <v>78</v>
      </c>
      <c r="B6" s="259"/>
      <c r="C6" s="14"/>
      <c r="D6" s="262" t="s">
        <v>79</v>
      </c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3"/>
      <c r="BH6" s="263"/>
      <c r="BI6" s="263"/>
      <c r="BJ6" s="263"/>
      <c r="BK6" s="263"/>
      <c r="BL6" s="263"/>
      <c r="BM6" s="263"/>
      <c r="BN6" s="263"/>
      <c r="BO6" s="263"/>
      <c r="BP6" s="263"/>
      <c r="BQ6" s="263"/>
      <c r="BR6" s="263"/>
      <c r="BS6" s="263"/>
      <c r="BT6" s="263"/>
      <c r="BU6" s="263"/>
      <c r="BV6" s="263"/>
      <c r="BW6" s="263"/>
      <c r="BX6" s="263"/>
      <c r="BY6" s="1"/>
      <c r="BZ6" s="1"/>
      <c r="CA6" s="1"/>
      <c r="CB6" s="1"/>
      <c r="CC6" s="1"/>
      <c r="CD6" s="1"/>
      <c r="CE6" s="1"/>
      <c r="CF6" s="1"/>
      <c r="CG6" s="1"/>
    </row>
    <row r="7" spans="1:85" ht="158.25" customHeight="1">
      <c r="A7" s="260"/>
      <c r="B7" s="261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  <c r="CB7" s="1"/>
      <c r="CC7" s="1"/>
      <c r="CD7" s="1"/>
      <c r="CE7" s="1"/>
      <c r="CF7" s="1"/>
      <c r="CG7" s="1"/>
    </row>
    <row r="8" spans="1:85">
      <c r="A8" s="33" t="s">
        <v>103</v>
      </c>
      <c r="B8" s="34"/>
      <c r="C8" s="16"/>
      <c r="D8" s="16"/>
      <c r="E8" s="16"/>
      <c r="F8" s="16">
        <v>0</v>
      </c>
      <c r="G8" s="16"/>
      <c r="H8" s="16"/>
      <c r="I8" s="16"/>
      <c r="J8" s="16"/>
      <c r="K8" s="16"/>
      <c r="L8" s="16">
        <v>3.8</v>
      </c>
      <c r="M8" s="16"/>
      <c r="N8" s="16">
        <v>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>
        <v>6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>
        <v>8</v>
      </c>
      <c r="AY8" s="16"/>
      <c r="AZ8" s="16"/>
      <c r="BA8" s="16">
        <v>50</v>
      </c>
      <c r="BB8" s="16">
        <v>0</v>
      </c>
      <c r="BC8" s="16"/>
      <c r="BD8" s="16"/>
      <c r="BE8" s="16"/>
      <c r="BF8" s="16"/>
      <c r="BG8" s="16"/>
      <c r="BH8" s="16"/>
      <c r="BI8" s="16">
        <v>20</v>
      </c>
      <c r="BJ8" s="16">
        <v>35</v>
      </c>
      <c r="BK8" s="16">
        <v>9.6</v>
      </c>
      <c r="BL8" s="16">
        <v>10</v>
      </c>
      <c r="BM8" s="16"/>
      <c r="BN8" s="16"/>
      <c r="BO8" s="16">
        <v>40</v>
      </c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  <c r="CB8" s="1"/>
      <c r="CC8" s="1"/>
      <c r="CD8" s="1"/>
      <c r="CE8" s="1"/>
      <c r="CF8" s="1"/>
      <c r="CG8" s="1"/>
    </row>
    <row r="9" spans="1:85">
      <c r="A9" s="33" t="s">
        <v>104</v>
      </c>
      <c r="B9" s="34"/>
      <c r="C9" s="16"/>
      <c r="D9" s="16"/>
      <c r="E9" s="16">
        <v>1</v>
      </c>
      <c r="F9" s="16"/>
      <c r="G9" s="16"/>
      <c r="H9" s="16"/>
      <c r="I9" s="16"/>
      <c r="J9" s="16"/>
      <c r="K9" s="16"/>
      <c r="L9" s="16"/>
      <c r="M9" s="16"/>
      <c r="N9" s="16">
        <v>1.98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>
        <v>50</v>
      </c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  <c r="CB9" s="1"/>
      <c r="CC9" s="1"/>
      <c r="CD9" s="1"/>
      <c r="CE9" s="1"/>
      <c r="CF9" s="1"/>
      <c r="CG9" s="1"/>
    </row>
    <row r="10" spans="1:85">
      <c r="A10" s="33" t="s">
        <v>105</v>
      </c>
      <c r="B10" s="3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>
        <v>200</v>
      </c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  <c r="CA10" s="1"/>
      <c r="CB10" s="1"/>
      <c r="CC10" s="1"/>
      <c r="CD10" s="1"/>
      <c r="CE10" s="1"/>
      <c r="CF10" s="1"/>
      <c r="CG10" s="1"/>
    </row>
    <row r="11" spans="1:85">
      <c r="A11" s="182" t="s">
        <v>71</v>
      </c>
      <c r="B11" s="183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  <c r="CA11" s="1"/>
      <c r="CB11" s="1"/>
      <c r="CC11" s="1"/>
      <c r="CD11" s="1"/>
      <c r="CE11" s="1"/>
      <c r="CF11" s="1"/>
      <c r="CG11" s="1"/>
    </row>
    <row r="12" spans="1:85">
      <c r="A12" s="169"/>
      <c r="B12" s="38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>
        <v>0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>
        <v>0</v>
      </c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"/>
      <c r="CB12" s="1"/>
      <c r="CC12" s="1"/>
      <c r="CD12" s="1"/>
      <c r="CE12" s="1"/>
      <c r="CF12" s="1"/>
      <c r="CG12" s="1"/>
    </row>
    <row r="13" spans="1:85">
      <c r="A13" s="242"/>
      <c r="B13" s="267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>
        <v>0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"/>
      <c r="CB13" s="1"/>
      <c r="CC13" s="1"/>
      <c r="CD13" s="1"/>
      <c r="CE13" s="1"/>
      <c r="CF13" s="1"/>
      <c r="CG13" s="1"/>
    </row>
    <row r="14" spans="1:85">
      <c r="A14" s="242"/>
      <c r="B14" s="26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  <c r="CB14" s="1"/>
      <c r="CC14" s="1"/>
      <c r="CD14" s="1"/>
      <c r="CE14" s="1"/>
      <c r="CF14" s="1"/>
      <c r="CG14" s="1"/>
    </row>
    <row r="15" spans="1:85">
      <c r="A15" s="242"/>
      <c r="B15" s="267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  <c r="CB15" s="1"/>
      <c r="CC15" s="1"/>
      <c r="CD15" s="1"/>
      <c r="CE15" s="1"/>
      <c r="CF15" s="1"/>
      <c r="CG15" s="1"/>
    </row>
    <row r="16" spans="1:85" ht="15" hidden="1" customHeight="1">
      <c r="A16" s="242"/>
      <c r="B16" s="267"/>
      <c r="C16" s="16"/>
      <c r="D16" s="16">
        <f t="shared" ref="D16:BZ16" si="0">SUM(D8:D15)</f>
        <v>0</v>
      </c>
      <c r="E16" s="16">
        <f t="shared" si="0"/>
        <v>1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3.8</v>
      </c>
      <c r="M16" s="16">
        <f t="shared" si="0"/>
        <v>0</v>
      </c>
      <c r="N16" s="16">
        <f t="shared" si="0"/>
        <v>4.9800000000000004</v>
      </c>
      <c r="O16" s="16">
        <f t="shared" si="0"/>
        <v>0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0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200</v>
      </c>
      <c r="AC16" s="16">
        <f t="shared" si="0"/>
        <v>6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50</v>
      </c>
      <c r="AH16" s="16">
        <f t="shared" si="0"/>
        <v>0</v>
      </c>
      <c r="AI16" s="16">
        <f t="shared" si="0"/>
        <v>0</v>
      </c>
      <c r="AJ16" s="16">
        <f t="shared" si="0"/>
        <v>0</v>
      </c>
      <c r="AK16" s="16">
        <f t="shared" si="0"/>
        <v>0</v>
      </c>
      <c r="AL16" s="16">
        <f t="shared" si="0"/>
        <v>0</v>
      </c>
      <c r="AM16" s="16">
        <f t="shared" si="0"/>
        <v>0</v>
      </c>
      <c r="AN16" s="16">
        <f t="shared" si="0"/>
        <v>0</v>
      </c>
      <c r="AO16" s="16">
        <f t="shared" si="0"/>
        <v>0</v>
      </c>
      <c r="AP16" s="16">
        <f t="shared" si="0"/>
        <v>0</v>
      </c>
      <c r="AQ16" s="16">
        <f t="shared" si="0"/>
        <v>0</v>
      </c>
      <c r="AR16" s="16">
        <f t="shared" si="0"/>
        <v>0</v>
      </c>
      <c r="AS16" s="16">
        <f t="shared" si="0"/>
        <v>0</v>
      </c>
      <c r="AT16" s="16">
        <f t="shared" si="0"/>
        <v>5</v>
      </c>
      <c r="AU16" s="16">
        <f t="shared" si="0"/>
        <v>0</v>
      </c>
      <c r="AV16" s="16">
        <f t="shared" si="0"/>
        <v>0</v>
      </c>
      <c r="AW16" s="16">
        <f t="shared" si="0"/>
        <v>0</v>
      </c>
      <c r="AX16" s="16">
        <f t="shared" si="0"/>
        <v>8</v>
      </c>
      <c r="AY16" s="16">
        <f t="shared" si="0"/>
        <v>0</v>
      </c>
      <c r="AZ16" s="16">
        <f t="shared" si="0"/>
        <v>0</v>
      </c>
      <c r="BA16" s="16">
        <f t="shared" si="0"/>
        <v>50</v>
      </c>
      <c r="BB16" s="16">
        <f t="shared" si="0"/>
        <v>0</v>
      </c>
      <c r="BC16" s="16">
        <f t="shared" si="0"/>
        <v>0</v>
      </c>
      <c r="BD16" s="16">
        <f t="shared" si="0"/>
        <v>0</v>
      </c>
      <c r="BE16" s="16">
        <f t="shared" si="0"/>
        <v>0</v>
      </c>
      <c r="BF16" s="16">
        <f t="shared" si="0"/>
        <v>0</v>
      </c>
      <c r="BG16" s="16">
        <f t="shared" si="0"/>
        <v>0</v>
      </c>
      <c r="BH16" s="16">
        <f t="shared" si="0"/>
        <v>0</v>
      </c>
      <c r="BI16" s="16">
        <f t="shared" si="0"/>
        <v>20</v>
      </c>
      <c r="BJ16" s="16">
        <f t="shared" si="0"/>
        <v>35</v>
      </c>
      <c r="BK16" s="16">
        <f t="shared" si="0"/>
        <v>9.6</v>
      </c>
      <c r="BL16" s="16">
        <f t="shared" si="0"/>
        <v>10</v>
      </c>
      <c r="BM16" s="16">
        <f t="shared" si="0"/>
        <v>0</v>
      </c>
      <c r="BN16" s="16">
        <f t="shared" si="0"/>
        <v>0</v>
      </c>
      <c r="BO16" s="16">
        <f t="shared" si="0"/>
        <v>40</v>
      </c>
      <c r="BP16" s="16">
        <f t="shared" si="0"/>
        <v>0</v>
      </c>
      <c r="BQ16" s="16">
        <f t="shared" si="0"/>
        <v>0</v>
      </c>
      <c r="BR16" s="16">
        <f t="shared" si="0"/>
        <v>0</v>
      </c>
      <c r="BS16" s="16">
        <f t="shared" si="0"/>
        <v>0</v>
      </c>
      <c r="BT16" s="16">
        <f t="shared" si="0"/>
        <v>0</v>
      </c>
      <c r="BU16" s="16">
        <f t="shared" si="0"/>
        <v>0</v>
      </c>
      <c r="BV16" s="16">
        <f t="shared" si="0"/>
        <v>0</v>
      </c>
      <c r="BW16" s="16">
        <f t="shared" si="0"/>
        <v>0</v>
      </c>
      <c r="BX16" s="16">
        <f t="shared" si="0"/>
        <v>60</v>
      </c>
      <c r="BY16" s="17">
        <f t="shared" si="0"/>
        <v>0</v>
      </c>
      <c r="BZ16" s="17">
        <f t="shared" si="0"/>
        <v>0</v>
      </c>
      <c r="CA16" s="1"/>
      <c r="CB16" s="1"/>
      <c r="CC16" s="1"/>
      <c r="CD16" s="1"/>
      <c r="CE16" s="1"/>
      <c r="CF16" s="1"/>
      <c r="CG16" s="1"/>
    </row>
    <row r="17" spans="1:85" ht="15" hidden="1" customHeight="1">
      <c r="A17" s="243" t="s">
        <v>85</v>
      </c>
      <c r="B17" s="264"/>
      <c r="C17" s="16">
        <f>C18</f>
        <v>0</v>
      </c>
      <c r="D17" s="16">
        <f t="shared" ref="D17:BO17" si="1">C17</f>
        <v>0</v>
      </c>
      <c r="E17" s="16">
        <f t="shared" si="1"/>
        <v>0</v>
      </c>
      <c r="F17" s="16">
        <f t="shared" si="1"/>
        <v>0</v>
      </c>
      <c r="G17" s="16">
        <f t="shared" si="1"/>
        <v>0</v>
      </c>
      <c r="H17" s="16">
        <f t="shared" si="1"/>
        <v>0</v>
      </c>
      <c r="I17" s="16">
        <f t="shared" si="1"/>
        <v>0</v>
      </c>
      <c r="J17" s="16">
        <f t="shared" si="1"/>
        <v>0</v>
      </c>
      <c r="K17" s="16">
        <f t="shared" si="1"/>
        <v>0</v>
      </c>
      <c r="L17" s="16">
        <f t="shared" si="1"/>
        <v>0</v>
      </c>
      <c r="M17" s="16">
        <f t="shared" si="1"/>
        <v>0</v>
      </c>
      <c r="N17" s="16">
        <f t="shared" si="1"/>
        <v>0</v>
      </c>
      <c r="O17" s="16">
        <f t="shared" si="1"/>
        <v>0</v>
      </c>
      <c r="P17" s="16">
        <f t="shared" si="1"/>
        <v>0</v>
      </c>
      <c r="Q17" s="16">
        <f t="shared" si="1"/>
        <v>0</v>
      </c>
      <c r="R17" s="16">
        <f t="shared" si="1"/>
        <v>0</v>
      </c>
      <c r="S17" s="16">
        <f t="shared" si="1"/>
        <v>0</v>
      </c>
      <c r="T17" s="16">
        <f t="shared" si="1"/>
        <v>0</v>
      </c>
      <c r="U17" s="16">
        <f t="shared" si="1"/>
        <v>0</v>
      </c>
      <c r="V17" s="16">
        <f t="shared" si="1"/>
        <v>0</v>
      </c>
      <c r="W17" s="16">
        <f t="shared" si="1"/>
        <v>0</v>
      </c>
      <c r="X17" s="16">
        <f t="shared" si="1"/>
        <v>0</v>
      </c>
      <c r="Y17" s="16">
        <f t="shared" si="1"/>
        <v>0</v>
      </c>
      <c r="Z17" s="16">
        <f t="shared" si="1"/>
        <v>0</v>
      </c>
      <c r="AA17" s="16">
        <f t="shared" si="1"/>
        <v>0</v>
      </c>
      <c r="AB17" s="16">
        <f t="shared" si="1"/>
        <v>0</v>
      </c>
      <c r="AC17" s="16">
        <f t="shared" si="1"/>
        <v>0</v>
      </c>
      <c r="AD17" s="16">
        <f t="shared" si="1"/>
        <v>0</v>
      </c>
      <c r="AE17" s="16">
        <f t="shared" si="1"/>
        <v>0</v>
      </c>
      <c r="AF17" s="16">
        <f t="shared" si="1"/>
        <v>0</v>
      </c>
      <c r="AG17" s="16">
        <f t="shared" si="1"/>
        <v>0</v>
      </c>
      <c r="AH17" s="16">
        <f t="shared" si="1"/>
        <v>0</v>
      </c>
      <c r="AI17" s="16">
        <f t="shared" si="1"/>
        <v>0</v>
      </c>
      <c r="AJ17" s="16">
        <f t="shared" si="1"/>
        <v>0</v>
      </c>
      <c r="AK17" s="16">
        <f t="shared" si="1"/>
        <v>0</v>
      </c>
      <c r="AL17" s="16">
        <f t="shared" si="1"/>
        <v>0</v>
      </c>
      <c r="AM17" s="16">
        <f t="shared" si="1"/>
        <v>0</v>
      </c>
      <c r="AN17" s="16">
        <f t="shared" si="1"/>
        <v>0</v>
      </c>
      <c r="AO17" s="16">
        <f t="shared" si="1"/>
        <v>0</v>
      </c>
      <c r="AP17" s="16">
        <f t="shared" si="1"/>
        <v>0</v>
      </c>
      <c r="AQ17" s="16">
        <f t="shared" si="1"/>
        <v>0</v>
      </c>
      <c r="AR17" s="16">
        <f t="shared" si="1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16">
        <f t="shared" si="1"/>
        <v>0</v>
      </c>
      <c r="AW17" s="16">
        <f t="shared" si="1"/>
        <v>0</v>
      </c>
      <c r="AX17" s="16">
        <f t="shared" si="1"/>
        <v>0</v>
      </c>
      <c r="AY17" s="16">
        <f t="shared" si="1"/>
        <v>0</v>
      </c>
      <c r="AZ17" s="16">
        <f t="shared" si="1"/>
        <v>0</v>
      </c>
      <c r="BA17" s="16">
        <f t="shared" si="1"/>
        <v>0</v>
      </c>
      <c r="BB17" s="16">
        <f t="shared" si="1"/>
        <v>0</v>
      </c>
      <c r="BC17" s="16">
        <f t="shared" si="1"/>
        <v>0</v>
      </c>
      <c r="BD17" s="16">
        <f t="shared" si="1"/>
        <v>0</v>
      </c>
      <c r="BE17" s="16">
        <f t="shared" si="1"/>
        <v>0</v>
      </c>
      <c r="BF17" s="16">
        <f t="shared" si="1"/>
        <v>0</v>
      </c>
      <c r="BG17" s="16">
        <f t="shared" si="1"/>
        <v>0</v>
      </c>
      <c r="BH17" s="16">
        <f t="shared" si="1"/>
        <v>0</v>
      </c>
      <c r="BI17" s="16">
        <f t="shared" si="1"/>
        <v>0</v>
      </c>
      <c r="BJ17" s="16">
        <f t="shared" si="1"/>
        <v>0</v>
      </c>
      <c r="BK17" s="16">
        <f t="shared" si="1"/>
        <v>0</v>
      </c>
      <c r="BL17" s="16">
        <f t="shared" si="1"/>
        <v>0</v>
      </c>
      <c r="BM17" s="16">
        <f t="shared" si="1"/>
        <v>0</v>
      </c>
      <c r="BN17" s="16">
        <f t="shared" si="1"/>
        <v>0</v>
      </c>
      <c r="BO17" s="16">
        <f t="shared" si="1"/>
        <v>0</v>
      </c>
      <c r="BP17" s="16">
        <f t="shared" ref="BP17:BZ17" si="2">BO17</f>
        <v>0</v>
      </c>
      <c r="BQ17" s="16">
        <f t="shared" si="2"/>
        <v>0</v>
      </c>
      <c r="BR17" s="16">
        <f t="shared" si="2"/>
        <v>0</v>
      </c>
      <c r="BS17" s="16">
        <f t="shared" si="2"/>
        <v>0</v>
      </c>
      <c r="BT17" s="16">
        <f t="shared" si="2"/>
        <v>0</v>
      </c>
      <c r="BU17" s="16">
        <f t="shared" si="2"/>
        <v>0</v>
      </c>
      <c r="BV17" s="16">
        <f t="shared" si="2"/>
        <v>0</v>
      </c>
      <c r="BW17" s="16">
        <f t="shared" si="2"/>
        <v>0</v>
      </c>
      <c r="BX17" s="16">
        <f t="shared" si="2"/>
        <v>0</v>
      </c>
      <c r="BY17" s="20">
        <f t="shared" si="2"/>
        <v>0</v>
      </c>
      <c r="BZ17" s="20">
        <f t="shared" si="2"/>
        <v>0</v>
      </c>
      <c r="CA17" s="1"/>
      <c r="CB17" s="1"/>
      <c r="CC17" s="1"/>
      <c r="CD17" s="1"/>
      <c r="CE17" s="1"/>
      <c r="CF17" s="1"/>
      <c r="CG17" s="1"/>
    </row>
    <row r="18" spans="1:85" ht="20.25" thickBot="1">
      <c r="A18" s="239" t="s">
        <v>85</v>
      </c>
      <c r="B18" s="265"/>
      <c r="C18" s="21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  <c r="CB18" s="1"/>
      <c r="CC18" s="1"/>
      <c r="CD18" s="1"/>
      <c r="CE18" s="1"/>
      <c r="CF18" s="1"/>
      <c r="CG18" s="1"/>
    </row>
    <row r="19" spans="1:85" ht="15.75" thickTop="1">
      <c r="A19" s="239" t="s">
        <v>86</v>
      </c>
      <c r="B19" s="265"/>
      <c r="C19" s="22"/>
      <c r="D19" s="23">
        <f>D16*D17/1000</f>
        <v>0</v>
      </c>
      <c r="E19" s="39">
        <f>E16*E17</f>
        <v>0</v>
      </c>
      <c r="F19" s="39">
        <f t="shared" ref="F19:P19" si="3">F16*F17/1000</f>
        <v>0</v>
      </c>
      <c r="G19" s="25">
        <f t="shared" si="3"/>
        <v>0</v>
      </c>
      <c r="H19" s="25">
        <f t="shared" si="3"/>
        <v>0</v>
      </c>
      <c r="I19" s="25">
        <f t="shared" si="3"/>
        <v>0</v>
      </c>
      <c r="J19" s="25">
        <f t="shared" si="3"/>
        <v>0</v>
      </c>
      <c r="K19" s="25">
        <f t="shared" si="3"/>
        <v>0</v>
      </c>
      <c r="L19" s="25">
        <f t="shared" si="3"/>
        <v>0</v>
      </c>
      <c r="M19" s="25">
        <f t="shared" si="3"/>
        <v>0</v>
      </c>
      <c r="N19" s="25">
        <f t="shared" si="3"/>
        <v>0</v>
      </c>
      <c r="O19" s="25">
        <f t="shared" si="3"/>
        <v>0</v>
      </c>
      <c r="P19" s="25">
        <f t="shared" si="3"/>
        <v>0</v>
      </c>
      <c r="Q19" s="25">
        <f>Q16*Q17</f>
        <v>0</v>
      </c>
      <c r="R19" s="25">
        <f t="shared" ref="R19:BG19" si="4">R16*R17/1000</f>
        <v>0</v>
      </c>
      <c r="S19" s="25">
        <f t="shared" si="4"/>
        <v>0</v>
      </c>
      <c r="T19" s="25">
        <f t="shared" si="4"/>
        <v>0</v>
      </c>
      <c r="U19" s="25">
        <f t="shared" si="4"/>
        <v>0</v>
      </c>
      <c r="V19" s="25">
        <f t="shared" si="4"/>
        <v>0</v>
      </c>
      <c r="W19" s="25">
        <f t="shared" si="4"/>
        <v>0</v>
      </c>
      <c r="X19" s="25">
        <f t="shared" si="4"/>
        <v>0</v>
      </c>
      <c r="Y19" s="25">
        <f t="shared" si="4"/>
        <v>0</v>
      </c>
      <c r="Z19" s="25">
        <f t="shared" si="4"/>
        <v>0</v>
      </c>
      <c r="AA19" s="25">
        <f t="shared" si="4"/>
        <v>0</v>
      </c>
      <c r="AB19" s="25">
        <f t="shared" si="4"/>
        <v>0</v>
      </c>
      <c r="AC19" s="25">
        <f t="shared" si="4"/>
        <v>0</v>
      </c>
      <c r="AD19" s="25">
        <f t="shared" si="4"/>
        <v>0</v>
      </c>
      <c r="AE19" s="25">
        <f t="shared" si="4"/>
        <v>0</v>
      </c>
      <c r="AF19" s="25">
        <f t="shared" si="4"/>
        <v>0</v>
      </c>
      <c r="AG19" s="25">
        <f t="shared" si="4"/>
        <v>0</v>
      </c>
      <c r="AH19" s="25">
        <f t="shared" si="4"/>
        <v>0</v>
      </c>
      <c r="AI19" s="25">
        <f t="shared" si="4"/>
        <v>0</v>
      </c>
      <c r="AJ19" s="25">
        <f t="shared" si="4"/>
        <v>0</v>
      </c>
      <c r="AK19" s="25">
        <f t="shared" si="4"/>
        <v>0</v>
      </c>
      <c r="AL19" s="25">
        <f t="shared" si="4"/>
        <v>0</v>
      </c>
      <c r="AM19" s="25">
        <f t="shared" si="4"/>
        <v>0</v>
      </c>
      <c r="AN19" s="25">
        <f t="shared" si="4"/>
        <v>0</v>
      </c>
      <c r="AO19" s="25">
        <f t="shared" si="4"/>
        <v>0</v>
      </c>
      <c r="AP19" s="25">
        <f t="shared" si="4"/>
        <v>0</v>
      </c>
      <c r="AQ19" s="25">
        <f t="shared" si="4"/>
        <v>0</v>
      </c>
      <c r="AR19" s="25">
        <f t="shared" si="4"/>
        <v>0</v>
      </c>
      <c r="AS19" s="25">
        <f t="shared" si="4"/>
        <v>0</v>
      </c>
      <c r="AT19" s="25">
        <f t="shared" si="4"/>
        <v>0</v>
      </c>
      <c r="AU19" s="25">
        <f t="shared" si="4"/>
        <v>0</v>
      </c>
      <c r="AV19" s="25">
        <f t="shared" si="4"/>
        <v>0</v>
      </c>
      <c r="AW19" s="25">
        <f t="shared" si="4"/>
        <v>0</v>
      </c>
      <c r="AX19" s="25">
        <f t="shared" si="4"/>
        <v>0</v>
      </c>
      <c r="AY19" s="25">
        <f t="shared" si="4"/>
        <v>0</v>
      </c>
      <c r="AZ19" s="25">
        <f t="shared" si="4"/>
        <v>0</v>
      </c>
      <c r="BA19" s="25">
        <f t="shared" si="4"/>
        <v>0</v>
      </c>
      <c r="BB19" s="25">
        <f t="shared" si="4"/>
        <v>0</v>
      </c>
      <c r="BC19" s="25">
        <f t="shared" si="4"/>
        <v>0</v>
      </c>
      <c r="BD19" s="25">
        <f t="shared" si="4"/>
        <v>0</v>
      </c>
      <c r="BE19" s="25">
        <f t="shared" si="4"/>
        <v>0</v>
      </c>
      <c r="BF19" s="25">
        <f t="shared" si="4"/>
        <v>0</v>
      </c>
      <c r="BG19" s="25">
        <f t="shared" si="4"/>
        <v>0</v>
      </c>
      <c r="BH19" s="25">
        <f>BH16*BH17</f>
        <v>0</v>
      </c>
      <c r="BI19" s="25">
        <f t="shared" ref="BI19:BZ19" si="5">BI16*BI17/1000</f>
        <v>0</v>
      </c>
      <c r="BJ19" s="25">
        <f t="shared" si="5"/>
        <v>0</v>
      </c>
      <c r="BK19" s="25">
        <f t="shared" si="5"/>
        <v>0</v>
      </c>
      <c r="BL19" s="25">
        <f t="shared" si="5"/>
        <v>0</v>
      </c>
      <c r="BM19" s="25">
        <f t="shared" si="5"/>
        <v>0</v>
      </c>
      <c r="BN19" s="25">
        <f t="shared" si="5"/>
        <v>0</v>
      </c>
      <c r="BO19" s="25">
        <f t="shared" si="5"/>
        <v>0</v>
      </c>
      <c r="BP19" s="25">
        <f t="shared" si="5"/>
        <v>0</v>
      </c>
      <c r="BQ19" s="25">
        <f t="shared" si="5"/>
        <v>0</v>
      </c>
      <c r="BR19" s="25">
        <f t="shared" si="5"/>
        <v>0</v>
      </c>
      <c r="BS19" s="25">
        <f t="shared" si="5"/>
        <v>0</v>
      </c>
      <c r="BT19" s="25">
        <f t="shared" si="5"/>
        <v>0</v>
      </c>
      <c r="BU19" s="25">
        <f t="shared" si="5"/>
        <v>0</v>
      </c>
      <c r="BV19" s="25">
        <f t="shared" si="5"/>
        <v>0</v>
      </c>
      <c r="BW19" s="25">
        <f t="shared" si="5"/>
        <v>0</v>
      </c>
      <c r="BX19" s="25">
        <f t="shared" si="5"/>
        <v>0</v>
      </c>
      <c r="BY19" s="23">
        <f t="shared" si="5"/>
        <v>0</v>
      </c>
      <c r="BZ19" s="23">
        <f t="shared" si="5"/>
        <v>0</v>
      </c>
      <c r="CA19" s="1"/>
      <c r="CB19" s="1"/>
      <c r="CC19" s="1"/>
      <c r="CD19" s="1"/>
      <c r="CE19" s="1"/>
      <c r="CF19" s="1"/>
      <c r="CG19" s="1"/>
    </row>
    <row r="20" spans="1:85">
      <c r="A20" s="239" t="s">
        <v>74</v>
      </c>
      <c r="B20" s="265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  <c r="CB20" s="1"/>
      <c r="CC20" s="1"/>
      <c r="CD20" s="1"/>
      <c r="CE20" s="1"/>
      <c r="CF20" s="1"/>
      <c r="CG20" s="1"/>
    </row>
    <row r="21" spans="1:85" ht="15.75" customHeight="1">
      <c r="A21" s="239" t="s">
        <v>87</v>
      </c>
      <c r="B21" s="265"/>
      <c r="C21" s="27">
        <f>SUM(D21:BZ21)</f>
        <v>0</v>
      </c>
      <c r="D21" s="28">
        <f t="shared" ref="D21:BZ21" si="6">D19*D20</f>
        <v>0</v>
      </c>
      <c r="E21" s="39">
        <f t="shared" si="6"/>
        <v>0</v>
      </c>
      <c r="F21" s="39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5">
        <f t="shared" si="6"/>
        <v>0</v>
      </c>
      <c r="L21" s="25">
        <f t="shared" si="6"/>
        <v>0</v>
      </c>
      <c r="M21" s="25">
        <f t="shared" si="6"/>
        <v>0</v>
      </c>
      <c r="N21" s="25">
        <f t="shared" si="6"/>
        <v>0</v>
      </c>
      <c r="O21" s="25">
        <f t="shared" si="6"/>
        <v>0</v>
      </c>
      <c r="P21" s="25">
        <f t="shared" si="6"/>
        <v>0</v>
      </c>
      <c r="Q21" s="25">
        <f t="shared" si="6"/>
        <v>0</v>
      </c>
      <c r="R21" s="25">
        <f t="shared" si="6"/>
        <v>0</v>
      </c>
      <c r="S21" s="25">
        <f t="shared" si="6"/>
        <v>0</v>
      </c>
      <c r="T21" s="25">
        <f t="shared" si="6"/>
        <v>0</v>
      </c>
      <c r="U21" s="25">
        <f t="shared" si="6"/>
        <v>0</v>
      </c>
      <c r="V21" s="25">
        <f t="shared" si="6"/>
        <v>0</v>
      </c>
      <c r="W21" s="25">
        <f t="shared" si="6"/>
        <v>0</v>
      </c>
      <c r="X21" s="25">
        <f t="shared" si="6"/>
        <v>0</v>
      </c>
      <c r="Y21" s="25">
        <f t="shared" si="6"/>
        <v>0</v>
      </c>
      <c r="Z21" s="25">
        <f t="shared" si="6"/>
        <v>0</v>
      </c>
      <c r="AA21" s="25">
        <f t="shared" si="6"/>
        <v>0</v>
      </c>
      <c r="AB21" s="25">
        <f t="shared" si="6"/>
        <v>0</v>
      </c>
      <c r="AC21" s="25">
        <f t="shared" si="6"/>
        <v>0</v>
      </c>
      <c r="AD21" s="25">
        <f t="shared" si="6"/>
        <v>0</v>
      </c>
      <c r="AE21" s="25">
        <f t="shared" si="6"/>
        <v>0</v>
      </c>
      <c r="AF21" s="25">
        <f t="shared" si="6"/>
        <v>0</v>
      </c>
      <c r="AG21" s="25">
        <f t="shared" si="6"/>
        <v>0</v>
      </c>
      <c r="AH21" s="25">
        <f t="shared" si="6"/>
        <v>0</v>
      </c>
      <c r="AI21" s="25">
        <f t="shared" si="6"/>
        <v>0</v>
      </c>
      <c r="AJ21" s="25">
        <f t="shared" si="6"/>
        <v>0</v>
      </c>
      <c r="AK21" s="25">
        <f t="shared" si="6"/>
        <v>0</v>
      </c>
      <c r="AL21" s="25">
        <f t="shared" si="6"/>
        <v>0</v>
      </c>
      <c r="AM21" s="25">
        <f t="shared" si="6"/>
        <v>0</v>
      </c>
      <c r="AN21" s="25">
        <f t="shared" si="6"/>
        <v>0</v>
      </c>
      <c r="AO21" s="25">
        <f t="shared" si="6"/>
        <v>0</v>
      </c>
      <c r="AP21" s="25">
        <f t="shared" si="6"/>
        <v>0</v>
      </c>
      <c r="AQ21" s="25">
        <f t="shared" si="6"/>
        <v>0</v>
      </c>
      <c r="AR21" s="25">
        <f t="shared" si="6"/>
        <v>0</v>
      </c>
      <c r="AS21" s="25">
        <f t="shared" si="6"/>
        <v>0</v>
      </c>
      <c r="AT21" s="25">
        <f t="shared" si="6"/>
        <v>0</v>
      </c>
      <c r="AU21" s="25">
        <f t="shared" si="6"/>
        <v>0</v>
      </c>
      <c r="AV21" s="25">
        <f t="shared" si="6"/>
        <v>0</v>
      </c>
      <c r="AW21" s="25">
        <f t="shared" si="6"/>
        <v>0</v>
      </c>
      <c r="AX21" s="25">
        <f t="shared" si="6"/>
        <v>0</v>
      </c>
      <c r="AY21" s="25">
        <f t="shared" si="6"/>
        <v>0</v>
      </c>
      <c r="AZ21" s="25">
        <f t="shared" si="6"/>
        <v>0</v>
      </c>
      <c r="BA21" s="25">
        <f t="shared" si="6"/>
        <v>0</v>
      </c>
      <c r="BB21" s="25">
        <f t="shared" si="6"/>
        <v>0</v>
      </c>
      <c r="BC21" s="25">
        <f t="shared" si="6"/>
        <v>0</v>
      </c>
      <c r="BD21" s="25">
        <f t="shared" si="6"/>
        <v>0</v>
      </c>
      <c r="BE21" s="25">
        <f t="shared" si="6"/>
        <v>0</v>
      </c>
      <c r="BF21" s="25">
        <f t="shared" si="6"/>
        <v>0</v>
      </c>
      <c r="BG21" s="25">
        <f t="shared" si="6"/>
        <v>0</v>
      </c>
      <c r="BH21" s="25">
        <f t="shared" si="6"/>
        <v>0</v>
      </c>
      <c r="BI21" s="25">
        <f t="shared" si="6"/>
        <v>0</v>
      </c>
      <c r="BJ21" s="25">
        <f t="shared" si="6"/>
        <v>0</v>
      </c>
      <c r="BK21" s="25">
        <f t="shared" si="6"/>
        <v>0</v>
      </c>
      <c r="BL21" s="25">
        <f t="shared" si="6"/>
        <v>0</v>
      </c>
      <c r="BM21" s="25">
        <f t="shared" si="6"/>
        <v>0</v>
      </c>
      <c r="BN21" s="25">
        <f t="shared" si="6"/>
        <v>0</v>
      </c>
      <c r="BO21" s="25">
        <f t="shared" si="6"/>
        <v>0</v>
      </c>
      <c r="BP21" s="25">
        <f t="shared" si="6"/>
        <v>0</v>
      </c>
      <c r="BQ21" s="25">
        <f t="shared" si="6"/>
        <v>0</v>
      </c>
      <c r="BR21" s="25">
        <f t="shared" si="6"/>
        <v>0</v>
      </c>
      <c r="BS21" s="25">
        <f t="shared" si="6"/>
        <v>0</v>
      </c>
      <c r="BT21" s="25">
        <f t="shared" si="6"/>
        <v>0</v>
      </c>
      <c r="BU21" s="25">
        <f t="shared" si="6"/>
        <v>0</v>
      </c>
      <c r="BV21" s="25">
        <f t="shared" si="6"/>
        <v>0</v>
      </c>
      <c r="BW21" s="25">
        <f t="shared" si="6"/>
        <v>0</v>
      </c>
      <c r="BX21" s="25">
        <f t="shared" si="6"/>
        <v>0</v>
      </c>
      <c r="BY21" s="39">
        <f t="shared" si="6"/>
        <v>0</v>
      </c>
      <c r="BZ21" s="39">
        <f t="shared" si="6"/>
        <v>0</v>
      </c>
      <c r="CA21" s="40"/>
      <c r="CB21" s="40"/>
      <c r="CC21" s="40"/>
      <c r="CD21" s="40"/>
      <c r="CE21" s="40"/>
      <c r="CF21" s="40"/>
      <c r="CG21" s="40"/>
    </row>
    <row r="22" spans="1:85" ht="15.75" customHeight="1">
      <c r="A22" s="239" t="s">
        <v>88</v>
      </c>
      <c r="B22" s="265"/>
      <c r="C22" s="30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ht="15.75" hidden="1" customHeight="1">
      <c r="A28" s="242"/>
      <c r="B28" s="267"/>
      <c r="C28" s="16"/>
      <c r="D28" s="16">
        <f t="shared" ref="D28:BO28" si="7">SUM(D8:D15)</f>
        <v>0</v>
      </c>
      <c r="E28" s="16">
        <f t="shared" si="7"/>
        <v>1</v>
      </c>
      <c r="F28" s="16">
        <f t="shared" si="7"/>
        <v>0</v>
      </c>
      <c r="G28" s="16">
        <f t="shared" si="7"/>
        <v>0</v>
      </c>
      <c r="H28" s="16">
        <f t="shared" si="7"/>
        <v>0</v>
      </c>
      <c r="I28" s="16">
        <f t="shared" si="7"/>
        <v>0</v>
      </c>
      <c r="J28" s="16">
        <f t="shared" si="7"/>
        <v>0</v>
      </c>
      <c r="K28" s="16">
        <f t="shared" si="7"/>
        <v>0</v>
      </c>
      <c r="L28" s="16">
        <f t="shared" si="7"/>
        <v>3.8</v>
      </c>
      <c r="M28" s="16">
        <f t="shared" si="7"/>
        <v>0</v>
      </c>
      <c r="N28" s="16">
        <f t="shared" si="7"/>
        <v>4.9800000000000004</v>
      </c>
      <c r="O28" s="16">
        <f t="shared" si="7"/>
        <v>0</v>
      </c>
      <c r="P28" s="16">
        <f t="shared" si="7"/>
        <v>0</v>
      </c>
      <c r="Q28" s="16">
        <f t="shared" si="7"/>
        <v>0</v>
      </c>
      <c r="R28" s="16">
        <f t="shared" si="7"/>
        <v>0</v>
      </c>
      <c r="S28" s="16">
        <f t="shared" si="7"/>
        <v>0</v>
      </c>
      <c r="T28" s="16">
        <f t="shared" si="7"/>
        <v>0</v>
      </c>
      <c r="U28" s="16">
        <f t="shared" si="7"/>
        <v>0</v>
      </c>
      <c r="V28" s="16">
        <f t="shared" si="7"/>
        <v>0</v>
      </c>
      <c r="W28" s="16">
        <f t="shared" si="7"/>
        <v>0</v>
      </c>
      <c r="X28" s="16">
        <f t="shared" si="7"/>
        <v>0</v>
      </c>
      <c r="Y28" s="16">
        <f t="shared" si="7"/>
        <v>0</v>
      </c>
      <c r="Z28" s="16">
        <f t="shared" si="7"/>
        <v>0</v>
      </c>
      <c r="AA28" s="16">
        <f t="shared" si="7"/>
        <v>0</v>
      </c>
      <c r="AB28" s="16">
        <f t="shared" si="7"/>
        <v>200</v>
      </c>
      <c r="AC28" s="16">
        <f t="shared" si="7"/>
        <v>6</v>
      </c>
      <c r="AD28" s="16">
        <f t="shared" si="7"/>
        <v>0</v>
      </c>
      <c r="AE28" s="16">
        <f t="shared" si="7"/>
        <v>0</v>
      </c>
      <c r="AF28" s="16">
        <f t="shared" si="7"/>
        <v>0</v>
      </c>
      <c r="AG28" s="16">
        <f t="shared" si="7"/>
        <v>50</v>
      </c>
      <c r="AH28" s="16">
        <f t="shared" si="7"/>
        <v>0</v>
      </c>
      <c r="AI28" s="16">
        <f t="shared" si="7"/>
        <v>0</v>
      </c>
      <c r="AJ28" s="16">
        <f t="shared" si="7"/>
        <v>0</v>
      </c>
      <c r="AK28" s="16">
        <f t="shared" si="7"/>
        <v>0</v>
      </c>
      <c r="AL28" s="16">
        <f t="shared" si="7"/>
        <v>0</v>
      </c>
      <c r="AM28" s="16">
        <f t="shared" si="7"/>
        <v>0</v>
      </c>
      <c r="AN28" s="16">
        <f t="shared" si="7"/>
        <v>0</v>
      </c>
      <c r="AO28" s="16">
        <f t="shared" si="7"/>
        <v>0</v>
      </c>
      <c r="AP28" s="16">
        <f t="shared" si="7"/>
        <v>0</v>
      </c>
      <c r="AQ28" s="16">
        <f t="shared" si="7"/>
        <v>0</v>
      </c>
      <c r="AR28" s="16">
        <f t="shared" si="7"/>
        <v>0</v>
      </c>
      <c r="AS28" s="16">
        <f t="shared" si="7"/>
        <v>0</v>
      </c>
      <c r="AT28" s="16">
        <f t="shared" si="7"/>
        <v>5</v>
      </c>
      <c r="AU28" s="16">
        <f t="shared" si="7"/>
        <v>0</v>
      </c>
      <c r="AV28" s="16">
        <f t="shared" si="7"/>
        <v>0</v>
      </c>
      <c r="AW28" s="16">
        <f t="shared" si="7"/>
        <v>0</v>
      </c>
      <c r="AX28" s="16">
        <f t="shared" si="7"/>
        <v>8</v>
      </c>
      <c r="AY28" s="16">
        <f t="shared" si="7"/>
        <v>0</v>
      </c>
      <c r="AZ28" s="16">
        <f t="shared" si="7"/>
        <v>0</v>
      </c>
      <c r="BA28" s="16">
        <f t="shared" si="7"/>
        <v>50</v>
      </c>
      <c r="BB28" s="16">
        <f t="shared" si="7"/>
        <v>0</v>
      </c>
      <c r="BC28" s="16">
        <f t="shared" si="7"/>
        <v>0</v>
      </c>
      <c r="BD28" s="16">
        <f t="shared" si="7"/>
        <v>0</v>
      </c>
      <c r="BE28" s="16">
        <f t="shared" si="7"/>
        <v>0</v>
      </c>
      <c r="BF28" s="16">
        <f t="shared" si="7"/>
        <v>0</v>
      </c>
      <c r="BG28" s="16">
        <f t="shared" si="7"/>
        <v>0</v>
      </c>
      <c r="BH28" s="16">
        <f t="shared" si="7"/>
        <v>0</v>
      </c>
      <c r="BI28" s="16">
        <f t="shared" si="7"/>
        <v>20</v>
      </c>
      <c r="BJ28" s="16">
        <f t="shared" si="7"/>
        <v>35</v>
      </c>
      <c r="BK28" s="16">
        <f t="shared" si="7"/>
        <v>9.6</v>
      </c>
      <c r="BL28" s="16">
        <f t="shared" si="7"/>
        <v>10</v>
      </c>
      <c r="BM28" s="16">
        <f t="shared" si="7"/>
        <v>0</v>
      </c>
      <c r="BN28" s="16">
        <f t="shared" si="7"/>
        <v>0</v>
      </c>
      <c r="BO28" s="16">
        <f t="shared" si="7"/>
        <v>40</v>
      </c>
      <c r="BP28" s="16">
        <f t="shared" ref="BP28:BX28" si="8">SUM(BP8:BP15)</f>
        <v>0</v>
      </c>
      <c r="BQ28" s="16">
        <f t="shared" si="8"/>
        <v>0</v>
      </c>
      <c r="BR28" s="16">
        <f t="shared" si="8"/>
        <v>0</v>
      </c>
      <c r="BS28" s="16">
        <f t="shared" si="8"/>
        <v>0</v>
      </c>
      <c r="BT28" s="16">
        <f t="shared" si="8"/>
        <v>0</v>
      </c>
      <c r="BU28" s="16">
        <f t="shared" si="8"/>
        <v>0</v>
      </c>
      <c r="BV28" s="16">
        <f t="shared" si="8"/>
        <v>0</v>
      </c>
      <c r="BW28" s="16">
        <f t="shared" si="8"/>
        <v>0</v>
      </c>
      <c r="BX28" s="16">
        <f t="shared" si="8"/>
        <v>60</v>
      </c>
      <c r="BY28" s="17">
        <f>SUM(BY8:BY15)</f>
        <v>0</v>
      </c>
      <c r="BZ28" s="17">
        <f>SUM(BZ8:BZ15)</f>
        <v>0</v>
      </c>
      <c r="CA28" s="1"/>
    </row>
    <row r="29" spans="1:85" ht="15.75" hidden="1" customHeight="1">
      <c r="A29" s="243" t="s">
        <v>85</v>
      </c>
      <c r="B29" s="264"/>
      <c r="C29" s="16">
        <f>C30</f>
        <v>0</v>
      </c>
      <c r="D29" s="118">
        <f>C29</f>
        <v>0</v>
      </c>
      <c r="E29" s="118">
        <f t="shared" ref="E29:BP29" si="9">D29</f>
        <v>0</v>
      </c>
      <c r="F29" s="118">
        <f t="shared" si="9"/>
        <v>0</v>
      </c>
      <c r="G29" s="118">
        <f t="shared" si="9"/>
        <v>0</v>
      </c>
      <c r="H29" s="118">
        <f t="shared" si="9"/>
        <v>0</v>
      </c>
      <c r="I29" s="118">
        <f t="shared" si="9"/>
        <v>0</v>
      </c>
      <c r="J29" s="118">
        <f t="shared" si="9"/>
        <v>0</v>
      </c>
      <c r="K29" s="118">
        <f t="shared" si="9"/>
        <v>0</v>
      </c>
      <c r="L29" s="118">
        <f t="shared" si="9"/>
        <v>0</v>
      </c>
      <c r="M29" s="118">
        <f t="shared" si="9"/>
        <v>0</v>
      </c>
      <c r="N29" s="118">
        <f t="shared" si="9"/>
        <v>0</v>
      </c>
      <c r="O29" s="118">
        <f t="shared" si="9"/>
        <v>0</v>
      </c>
      <c r="P29" s="118">
        <f t="shared" si="9"/>
        <v>0</v>
      </c>
      <c r="Q29" s="118">
        <f t="shared" si="9"/>
        <v>0</v>
      </c>
      <c r="R29" s="118">
        <f t="shared" si="9"/>
        <v>0</v>
      </c>
      <c r="S29" s="118">
        <f t="shared" si="9"/>
        <v>0</v>
      </c>
      <c r="T29" s="118">
        <f t="shared" si="9"/>
        <v>0</v>
      </c>
      <c r="U29" s="118">
        <f t="shared" si="9"/>
        <v>0</v>
      </c>
      <c r="V29" s="118">
        <f t="shared" si="9"/>
        <v>0</v>
      </c>
      <c r="W29" s="118">
        <f t="shared" si="9"/>
        <v>0</v>
      </c>
      <c r="X29" s="118">
        <f t="shared" si="9"/>
        <v>0</v>
      </c>
      <c r="Y29" s="118">
        <f t="shared" si="9"/>
        <v>0</v>
      </c>
      <c r="Z29" s="118">
        <f t="shared" si="9"/>
        <v>0</v>
      </c>
      <c r="AA29" s="118">
        <f t="shared" si="9"/>
        <v>0</v>
      </c>
      <c r="AB29" s="118">
        <f t="shared" si="9"/>
        <v>0</v>
      </c>
      <c r="AC29" s="118">
        <f t="shared" si="9"/>
        <v>0</v>
      </c>
      <c r="AD29" s="118">
        <f t="shared" si="9"/>
        <v>0</v>
      </c>
      <c r="AE29" s="118">
        <f t="shared" si="9"/>
        <v>0</v>
      </c>
      <c r="AF29" s="118">
        <f t="shared" si="9"/>
        <v>0</v>
      </c>
      <c r="AG29" s="118">
        <f t="shared" si="9"/>
        <v>0</v>
      </c>
      <c r="AH29" s="118">
        <f t="shared" si="9"/>
        <v>0</v>
      </c>
      <c r="AI29" s="118">
        <f t="shared" si="9"/>
        <v>0</v>
      </c>
      <c r="AJ29" s="118">
        <f t="shared" si="9"/>
        <v>0</v>
      </c>
      <c r="AK29" s="118">
        <f t="shared" si="9"/>
        <v>0</v>
      </c>
      <c r="AL29" s="118">
        <f t="shared" si="9"/>
        <v>0</v>
      </c>
      <c r="AM29" s="118">
        <f t="shared" si="9"/>
        <v>0</v>
      </c>
      <c r="AN29" s="118">
        <f t="shared" si="9"/>
        <v>0</v>
      </c>
      <c r="AO29" s="118">
        <f t="shared" si="9"/>
        <v>0</v>
      </c>
      <c r="AP29" s="118">
        <f t="shared" si="9"/>
        <v>0</v>
      </c>
      <c r="AQ29" s="118">
        <f t="shared" si="9"/>
        <v>0</v>
      </c>
      <c r="AR29" s="118">
        <f t="shared" si="9"/>
        <v>0</v>
      </c>
      <c r="AS29" s="118">
        <f t="shared" si="9"/>
        <v>0</v>
      </c>
      <c r="AT29" s="118">
        <f t="shared" si="9"/>
        <v>0</v>
      </c>
      <c r="AU29" s="118">
        <f t="shared" si="9"/>
        <v>0</v>
      </c>
      <c r="AV29" s="118">
        <f t="shared" si="9"/>
        <v>0</v>
      </c>
      <c r="AW29" s="118">
        <f t="shared" si="9"/>
        <v>0</v>
      </c>
      <c r="AX29" s="118">
        <f t="shared" si="9"/>
        <v>0</v>
      </c>
      <c r="AY29" s="118">
        <f t="shared" si="9"/>
        <v>0</v>
      </c>
      <c r="AZ29" s="118">
        <f t="shared" si="9"/>
        <v>0</v>
      </c>
      <c r="BA29" s="118">
        <f t="shared" si="9"/>
        <v>0</v>
      </c>
      <c r="BB29" s="118">
        <f t="shared" si="9"/>
        <v>0</v>
      </c>
      <c r="BC29" s="118">
        <f t="shared" si="9"/>
        <v>0</v>
      </c>
      <c r="BD29" s="118">
        <f t="shared" si="9"/>
        <v>0</v>
      </c>
      <c r="BE29" s="118">
        <f t="shared" si="9"/>
        <v>0</v>
      </c>
      <c r="BF29" s="118">
        <f t="shared" si="9"/>
        <v>0</v>
      </c>
      <c r="BG29" s="118">
        <f t="shared" si="9"/>
        <v>0</v>
      </c>
      <c r="BH29" s="118">
        <f t="shared" si="9"/>
        <v>0</v>
      </c>
      <c r="BI29" s="118">
        <f t="shared" si="9"/>
        <v>0</v>
      </c>
      <c r="BJ29" s="118">
        <f t="shared" si="9"/>
        <v>0</v>
      </c>
      <c r="BK29" s="118">
        <f t="shared" si="9"/>
        <v>0</v>
      </c>
      <c r="BL29" s="118">
        <f t="shared" si="9"/>
        <v>0</v>
      </c>
      <c r="BM29" s="118">
        <f t="shared" si="9"/>
        <v>0</v>
      </c>
      <c r="BN29" s="118">
        <f t="shared" si="9"/>
        <v>0</v>
      </c>
      <c r="BO29" s="118">
        <f t="shared" si="9"/>
        <v>0</v>
      </c>
      <c r="BP29" s="118">
        <f t="shared" si="9"/>
        <v>0</v>
      </c>
      <c r="BQ29" s="118">
        <f t="shared" ref="BQ29:BZ29" si="10">BP29</f>
        <v>0</v>
      </c>
      <c r="BR29" s="118">
        <f t="shared" si="10"/>
        <v>0</v>
      </c>
      <c r="BS29" s="118">
        <f t="shared" si="10"/>
        <v>0</v>
      </c>
      <c r="BT29" s="118">
        <f t="shared" si="10"/>
        <v>0</v>
      </c>
      <c r="BU29" s="118">
        <f t="shared" si="10"/>
        <v>0</v>
      </c>
      <c r="BV29" s="118">
        <f t="shared" si="10"/>
        <v>0</v>
      </c>
      <c r="BW29" s="118">
        <f t="shared" si="10"/>
        <v>0</v>
      </c>
      <c r="BX29" s="118">
        <f t="shared" si="10"/>
        <v>0</v>
      </c>
      <c r="BY29" s="20">
        <f t="shared" si="10"/>
        <v>0</v>
      </c>
      <c r="BZ29" s="20">
        <f t="shared" si="10"/>
        <v>0</v>
      </c>
      <c r="CA29" s="1"/>
    </row>
    <row r="30" spans="1:85" ht="15.75" hidden="1" customHeight="1" thickBot="1">
      <c r="A30" s="244" t="s">
        <v>164</v>
      </c>
      <c r="B30" s="268"/>
      <c r="C30" s="121">
        <f>'Автомат. ввод'!C21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85" ht="15.75" hidden="1" customHeight="1" thickTop="1">
      <c r="A31" s="239" t="s">
        <v>86</v>
      </c>
      <c r="B31" s="265"/>
      <c r="C31" s="22"/>
      <c r="D31" s="119">
        <f>D28*D29/1000</f>
        <v>0</v>
      </c>
      <c r="E31" s="119">
        <f>E28*E29</f>
        <v>0</v>
      </c>
      <c r="F31" s="119">
        <f t="shared" ref="F31:BQ31" si="11">F28*F29/1000</f>
        <v>0</v>
      </c>
      <c r="G31" s="119">
        <f t="shared" si="11"/>
        <v>0</v>
      </c>
      <c r="H31" s="119">
        <f t="shared" si="11"/>
        <v>0</v>
      </c>
      <c r="I31" s="119">
        <f t="shared" si="11"/>
        <v>0</v>
      </c>
      <c r="J31" s="119">
        <f t="shared" si="11"/>
        <v>0</v>
      </c>
      <c r="K31" s="136">
        <f>K28*K29</f>
        <v>0</v>
      </c>
      <c r="L31" s="136">
        <f t="shared" si="11"/>
        <v>0</v>
      </c>
      <c r="M31" s="136">
        <f t="shared" si="11"/>
        <v>0</v>
      </c>
      <c r="N31" s="136">
        <f t="shared" si="11"/>
        <v>0</v>
      </c>
      <c r="O31" s="136">
        <f t="shared" si="11"/>
        <v>0</v>
      </c>
      <c r="P31" s="136">
        <f t="shared" si="11"/>
        <v>0</v>
      </c>
      <c r="Q31" s="136">
        <f>Q28*Q29</f>
        <v>0</v>
      </c>
      <c r="R31" s="136">
        <f t="shared" si="11"/>
        <v>0</v>
      </c>
      <c r="S31" s="136">
        <f>S28*S29</f>
        <v>0</v>
      </c>
      <c r="T31" s="136">
        <f t="shared" si="11"/>
        <v>0</v>
      </c>
      <c r="U31" s="136">
        <f t="shared" si="11"/>
        <v>0</v>
      </c>
      <c r="V31" s="136">
        <f t="shared" si="11"/>
        <v>0</v>
      </c>
      <c r="W31" s="136">
        <f t="shared" si="11"/>
        <v>0</v>
      </c>
      <c r="X31" s="136">
        <f t="shared" si="11"/>
        <v>0</v>
      </c>
      <c r="Y31" s="136">
        <f t="shared" si="11"/>
        <v>0</v>
      </c>
      <c r="Z31" s="136">
        <f t="shared" si="11"/>
        <v>0</v>
      </c>
      <c r="AA31" s="136">
        <f t="shared" si="11"/>
        <v>0</v>
      </c>
      <c r="AB31" s="136">
        <f t="shared" si="11"/>
        <v>0</v>
      </c>
      <c r="AC31" s="136">
        <f t="shared" si="11"/>
        <v>0</v>
      </c>
      <c r="AD31" s="136">
        <f t="shared" si="11"/>
        <v>0</v>
      </c>
      <c r="AE31" s="136">
        <f t="shared" si="11"/>
        <v>0</v>
      </c>
      <c r="AF31" s="136">
        <f t="shared" si="11"/>
        <v>0</v>
      </c>
      <c r="AG31" s="136">
        <f t="shared" si="11"/>
        <v>0</v>
      </c>
      <c r="AH31" s="136">
        <f t="shared" si="11"/>
        <v>0</v>
      </c>
      <c r="AI31" s="136">
        <f t="shared" si="11"/>
        <v>0</v>
      </c>
      <c r="AJ31" s="136">
        <f t="shared" si="11"/>
        <v>0</v>
      </c>
      <c r="AK31" s="136">
        <f t="shared" si="11"/>
        <v>0</v>
      </c>
      <c r="AL31" s="136">
        <f t="shared" si="11"/>
        <v>0</v>
      </c>
      <c r="AM31" s="136">
        <f t="shared" si="11"/>
        <v>0</v>
      </c>
      <c r="AN31" s="136">
        <f t="shared" si="11"/>
        <v>0</v>
      </c>
      <c r="AO31" s="136">
        <f t="shared" si="11"/>
        <v>0</v>
      </c>
      <c r="AP31" s="136">
        <f t="shared" si="11"/>
        <v>0</v>
      </c>
      <c r="AQ31" s="136">
        <f t="shared" si="11"/>
        <v>0</v>
      </c>
      <c r="AR31" s="136">
        <f t="shared" si="11"/>
        <v>0</v>
      </c>
      <c r="AS31" s="136">
        <f t="shared" si="11"/>
        <v>0</v>
      </c>
      <c r="AT31" s="136">
        <f t="shared" si="11"/>
        <v>0</v>
      </c>
      <c r="AU31" s="136">
        <f t="shared" si="11"/>
        <v>0</v>
      </c>
      <c r="AV31" s="136">
        <f t="shared" si="11"/>
        <v>0</v>
      </c>
      <c r="AW31" s="136">
        <f t="shared" si="11"/>
        <v>0</v>
      </c>
      <c r="AX31" s="136">
        <f t="shared" si="11"/>
        <v>0</v>
      </c>
      <c r="AY31" s="136">
        <f t="shared" si="11"/>
        <v>0</v>
      </c>
      <c r="AZ31" s="136">
        <f t="shared" si="11"/>
        <v>0</v>
      </c>
      <c r="BA31" s="136">
        <f t="shared" si="11"/>
        <v>0</v>
      </c>
      <c r="BB31" s="136">
        <f t="shared" si="11"/>
        <v>0</v>
      </c>
      <c r="BC31" s="136">
        <f t="shared" si="11"/>
        <v>0</v>
      </c>
      <c r="BD31" s="136">
        <f t="shared" si="11"/>
        <v>0</v>
      </c>
      <c r="BE31" s="136">
        <f t="shared" si="11"/>
        <v>0</v>
      </c>
      <c r="BF31" s="136">
        <f t="shared" si="11"/>
        <v>0</v>
      </c>
      <c r="BG31" s="136">
        <f t="shared" si="11"/>
        <v>0</v>
      </c>
      <c r="BH31" s="136">
        <f>BH28*BH29</f>
        <v>0</v>
      </c>
      <c r="BI31" s="136">
        <f t="shared" si="11"/>
        <v>0</v>
      </c>
      <c r="BJ31" s="136">
        <f t="shared" si="11"/>
        <v>0</v>
      </c>
      <c r="BK31" s="136">
        <f t="shared" si="11"/>
        <v>0</v>
      </c>
      <c r="BL31" s="136">
        <f t="shared" si="11"/>
        <v>0</v>
      </c>
      <c r="BM31" s="136">
        <f t="shared" si="11"/>
        <v>0</v>
      </c>
      <c r="BN31" s="136">
        <f t="shared" si="11"/>
        <v>0</v>
      </c>
      <c r="BO31" s="136">
        <f t="shared" si="11"/>
        <v>0</v>
      </c>
      <c r="BP31" s="136">
        <f t="shared" si="11"/>
        <v>0</v>
      </c>
      <c r="BQ31" s="136">
        <f t="shared" si="11"/>
        <v>0</v>
      </c>
      <c r="BR31" s="136">
        <f t="shared" ref="BR31:BY31" si="12">BR28*BR29/1000</f>
        <v>0</v>
      </c>
      <c r="BS31" s="136">
        <f t="shared" si="12"/>
        <v>0</v>
      </c>
      <c r="BT31" s="136">
        <f t="shared" si="12"/>
        <v>0</v>
      </c>
      <c r="BU31" s="136">
        <f t="shared" si="12"/>
        <v>0</v>
      </c>
      <c r="BV31" s="136">
        <f t="shared" si="12"/>
        <v>0</v>
      </c>
      <c r="BW31" s="136">
        <f t="shared" si="12"/>
        <v>0</v>
      </c>
      <c r="BX31" s="136">
        <f t="shared" si="12"/>
        <v>0</v>
      </c>
      <c r="BY31" s="136">
        <f t="shared" si="12"/>
        <v>0</v>
      </c>
      <c r="BZ31" s="136">
        <f>BZ28*BZ29</f>
        <v>0</v>
      </c>
      <c r="CA31" s="1"/>
    </row>
    <row r="32" spans="1:85" ht="15.75" hidden="1" customHeight="1">
      <c r="A32" s="239" t="s">
        <v>74</v>
      </c>
      <c r="B32" s="265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85" ht="15.75" hidden="1" customHeight="1">
      <c r="A33" s="239" t="s">
        <v>87</v>
      </c>
      <c r="B33" s="265"/>
      <c r="C33" s="116">
        <f>SUM(D33:BZ33)</f>
        <v>0</v>
      </c>
      <c r="D33" s="28">
        <f>D31*D32</f>
        <v>0</v>
      </c>
      <c r="E33" s="28">
        <f t="shared" ref="E33:BP33" si="13">E31*E32</f>
        <v>0</v>
      </c>
      <c r="F33" s="28">
        <f t="shared" si="13"/>
        <v>0</v>
      </c>
      <c r="G33" s="28">
        <f t="shared" si="13"/>
        <v>0</v>
      </c>
      <c r="H33" s="28">
        <f t="shared" si="13"/>
        <v>0</v>
      </c>
      <c r="I33" s="28">
        <f t="shared" si="13"/>
        <v>0</v>
      </c>
      <c r="J33" s="28">
        <f t="shared" si="13"/>
        <v>0</v>
      </c>
      <c r="K33" s="137">
        <f t="shared" si="13"/>
        <v>0</v>
      </c>
      <c r="L33" s="137">
        <f t="shared" si="13"/>
        <v>0</v>
      </c>
      <c r="M33" s="137">
        <f t="shared" si="13"/>
        <v>0</v>
      </c>
      <c r="N33" s="137">
        <f t="shared" si="13"/>
        <v>0</v>
      </c>
      <c r="O33" s="137">
        <f t="shared" si="13"/>
        <v>0</v>
      </c>
      <c r="P33" s="137">
        <f t="shared" si="13"/>
        <v>0</v>
      </c>
      <c r="Q33" s="137">
        <f t="shared" si="13"/>
        <v>0</v>
      </c>
      <c r="R33" s="137">
        <f t="shared" si="13"/>
        <v>0</v>
      </c>
      <c r="S33" s="137">
        <f t="shared" si="13"/>
        <v>0</v>
      </c>
      <c r="T33" s="137">
        <f t="shared" si="13"/>
        <v>0</v>
      </c>
      <c r="U33" s="137">
        <f t="shared" si="13"/>
        <v>0</v>
      </c>
      <c r="V33" s="137">
        <f t="shared" si="13"/>
        <v>0</v>
      </c>
      <c r="W33" s="137">
        <f t="shared" si="13"/>
        <v>0</v>
      </c>
      <c r="X33" s="137">
        <f t="shared" si="13"/>
        <v>0</v>
      </c>
      <c r="Y33" s="137">
        <f t="shared" si="13"/>
        <v>0</v>
      </c>
      <c r="Z33" s="137">
        <f t="shared" si="13"/>
        <v>0</v>
      </c>
      <c r="AA33" s="137">
        <f t="shared" si="13"/>
        <v>0</v>
      </c>
      <c r="AB33" s="137">
        <f t="shared" si="13"/>
        <v>0</v>
      </c>
      <c r="AC33" s="137">
        <f t="shared" si="13"/>
        <v>0</v>
      </c>
      <c r="AD33" s="137">
        <f t="shared" si="13"/>
        <v>0</v>
      </c>
      <c r="AE33" s="137">
        <f t="shared" si="13"/>
        <v>0</v>
      </c>
      <c r="AF33" s="137">
        <f t="shared" si="13"/>
        <v>0</v>
      </c>
      <c r="AG33" s="137">
        <f t="shared" si="13"/>
        <v>0</v>
      </c>
      <c r="AH33" s="137">
        <f t="shared" si="13"/>
        <v>0</v>
      </c>
      <c r="AI33" s="137">
        <f t="shared" si="13"/>
        <v>0</v>
      </c>
      <c r="AJ33" s="137">
        <f t="shared" si="13"/>
        <v>0</v>
      </c>
      <c r="AK33" s="137">
        <f t="shared" si="13"/>
        <v>0</v>
      </c>
      <c r="AL33" s="137">
        <f t="shared" si="13"/>
        <v>0</v>
      </c>
      <c r="AM33" s="137">
        <f t="shared" si="13"/>
        <v>0</v>
      </c>
      <c r="AN33" s="137">
        <f t="shared" si="13"/>
        <v>0</v>
      </c>
      <c r="AO33" s="137">
        <f t="shared" si="13"/>
        <v>0</v>
      </c>
      <c r="AP33" s="137">
        <f t="shared" si="13"/>
        <v>0</v>
      </c>
      <c r="AQ33" s="137">
        <f t="shared" si="13"/>
        <v>0</v>
      </c>
      <c r="AR33" s="137">
        <f t="shared" si="13"/>
        <v>0</v>
      </c>
      <c r="AS33" s="137">
        <f t="shared" si="13"/>
        <v>0</v>
      </c>
      <c r="AT33" s="137">
        <f t="shared" si="13"/>
        <v>0</v>
      </c>
      <c r="AU33" s="137">
        <f t="shared" si="13"/>
        <v>0</v>
      </c>
      <c r="AV33" s="137">
        <f t="shared" si="13"/>
        <v>0</v>
      </c>
      <c r="AW33" s="137">
        <f t="shared" si="13"/>
        <v>0</v>
      </c>
      <c r="AX33" s="137">
        <f t="shared" si="13"/>
        <v>0</v>
      </c>
      <c r="AY33" s="137">
        <f t="shared" si="13"/>
        <v>0</v>
      </c>
      <c r="AZ33" s="137">
        <f t="shared" si="13"/>
        <v>0</v>
      </c>
      <c r="BA33" s="137">
        <f t="shared" si="13"/>
        <v>0</v>
      </c>
      <c r="BB33" s="137">
        <f t="shared" si="13"/>
        <v>0</v>
      </c>
      <c r="BC33" s="137">
        <f t="shared" si="13"/>
        <v>0</v>
      </c>
      <c r="BD33" s="137">
        <f t="shared" si="13"/>
        <v>0</v>
      </c>
      <c r="BE33" s="137">
        <f t="shared" si="13"/>
        <v>0</v>
      </c>
      <c r="BF33" s="137">
        <f t="shared" si="13"/>
        <v>0</v>
      </c>
      <c r="BG33" s="137">
        <f t="shared" si="13"/>
        <v>0</v>
      </c>
      <c r="BH33" s="137">
        <f t="shared" si="13"/>
        <v>0</v>
      </c>
      <c r="BI33" s="137">
        <f t="shared" si="13"/>
        <v>0</v>
      </c>
      <c r="BJ33" s="137">
        <f t="shared" si="13"/>
        <v>0</v>
      </c>
      <c r="BK33" s="137">
        <f t="shared" si="13"/>
        <v>0</v>
      </c>
      <c r="BL33" s="137">
        <f t="shared" si="13"/>
        <v>0</v>
      </c>
      <c r="BM33" s="137">
        <f t="shared" si="13"/>
        <v>0</v>
      </c>
      <c r="BN33" s="137">
        <f t="shared" si="13"/>
        <v>0</v>
      </c>
      <c r="BO33" s="137">
        <f t="shared" si="13"/>
        <v>0</v>
      </c>
      <c r="BP33" s="137">
        <f t="shared" si="13"/>
        <v>0</v>
      </c>
      <c r="BQ33" s="137">
        <f t="shared" ref="BQ33:BW33" si="14">BQ31*BQ32</f>
        <v>0</v>
      </c>
      <c r="BR33" s="137">
        <f t="shared" si="14"/>
        <v>0</v>
      </c>
      <c r="BS33" s="137">
        <f t="shared" si="14"/>
        <v>0</v>
      </c>
      <c r="BT33" s="137">
        <f t="shared" si="14"/>
        <v>0</v>
      </c>
      <c r="BU33" s="137">
        <f t="shared" si="14"/>
        <v>0</v>
      </c>
      <c r="BV33" s="137">
        <f>BV31*BV32</f>
        <v>0</v>
      </c>
      <c r="BW33" s="137">
        <f t="shared" si="14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85" ht="15.75" hidden="1" customHeight="1">
      <c r="A34" s="239" t="s">
        <v>88</v>
      </c>
      <c r="B34" s="266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</row>
    <row r="92" spans="1:8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</row>
    <row r="93" spans="1:8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</row>
    <row r="102" spans="1:8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</row>
    <row r="105" spans="1:8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8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</row>
    <row r="109" spans="1:8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</row>
    <row r="110" spans="1:8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</row>
    <row r="128" spans="1:8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</row>
    <row r="129" spans="1:8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</row>
    <row r="130" spans="1:8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</row>
    <row r="133" spans="1:8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</row>
    <row r="134" spans="1:8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</row>
    <row r="135" spans="1:8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</row>
    <row r="136" spans="1:8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</row>
    <row r="138" spans="1:8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</row>
    <row r="139" spans="1:8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</row>
    <row r="140" spans="1:8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</row>
    <row r="142" spans="1:8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</row>
    <row r="143" spans="1:8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</row>
    <row r="144" spans="1:8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</row>
    <row r="148" spans="1:8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</row>
    <row r="149" spans="1:8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</row>
    <row r="151" spans="1:8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</row>
    <row r="155" spans="1:8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</row>
    <row r="159" spans="1:8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</row>
    <row r="161" spans="1:8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</row>
    <row r="164" spans="1:8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</row>
    <row r="165" spans="1:8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</row>
    <row r="166" spans="1:8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</row>
    <row r="167" spans="1:8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</row>
    <row r="168" spans="1:8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</row>
    <row r="169" spans="1:8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</row>
    <row r="171" spans="1:8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</row>
    <row r="172" spans="1:8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</row>
    <row r="173" spans="1:8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</row>
    <row r="174" spans="1:8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</row>
    <row r="175" spans="1:8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</row>
    <row r="176" spans="1:8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</row>
    <row r="177" spans="1:8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</row>
    <row r="178" spans="1:8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</row>
    <row r="180" spans="1:8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</row>
    <row r="183" spans="1:8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</row>
    <row r="184" spans="1:8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</row>
    <row r="186" spans="1:8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</row>
    <row r="190" spans="1:8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</row>
    <row r="192" spans="1:8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</row>
    <row r="194" spans="1:8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</row>
    <row r="196" spans="1:8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</row>
    <row r="210" spans="1:8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</row>
    <row r="216" spans="1:8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</row>
    <row r="218" spans="1:8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</row>
    <row r="224" spans="1:8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1:8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</row>
    <row r="226" spans="1:8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1:8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</row>
    <row r="228" spans="1:8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</row>
    <row r="229" spans="1:8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</row>
    <row r="230" spans="1:8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1:8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</row>
    <row r="232" spans="1:8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1:8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1:8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1:8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1:8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1:8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</row>
    <row r="238" spans="1:8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1:8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</row>
    <row r="240" spans="1:8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</row>
    <row r="241" spans="1:8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1:8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1:8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</row>
    <row r="244" spans="1:8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</row>
    <row r="245" spans="1:8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</row>
    <row r="246" spans="1:8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</row>
    <row r="247" spans="1:8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</row>
    <row r="248" spans="1:8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</row>
    <row r="249" spans="1:8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</row>
    <row r="250" spans="1:8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</row>
    <row r="251" spans="1:8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</row>
    <row r="252" spans="1:8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</row>
    <row r="253" spans="1:8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</row>
    <row r="254" spans="1:8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</row>
    <row r="255" spans="1:8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</row>
    <row r="256" spans="1:8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</row>
    <row r="257" spans="1:8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</row>
    <row r="258" spans="1:8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</row>
    <row r="259" spans="1:8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</row>
    <row r="260" spans="1:8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</row>
    <row r="261" spans="1:8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</row>
    <row r="262" spans="1:8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</row>
    <row r="263" spans="1:8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</row>
    <row r="264" spans="1:8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</row>
    <row r="265" spans="1:8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</row>
    <row r="266" spans="1:8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</row>
    <row r="267" spans="1:8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</row>
    <row r="268" spans="1:8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</row>
    <row r="269" spans="1:8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</row>
    <row r="270" spans="1:8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</row>
    <row r="271" spans="1:8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</row>
    <row r="272" spans="1:8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</row>
    <row r="273" spans="1:8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</row>
    <row r="274" spans="1:8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</row>
    <row r="275" spans="1:8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</row>
    <row r="276" spans="1:8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</row>
    <row r="277" spans="1:8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</row>
    <row r="278" spans="1:8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</row>
    <row r="279" spans="1:8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</row>
    <row r="280" spans="1:8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</row>
    <row r="281" spans="1:8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</row>
    <row r="282" spans="1:8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</row>
    <row r="283" spans="1:8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</row>
    <row r="284" spans="1:8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</row>
    <row r="285" spans="1: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</row>
    <row r="286" spans="1:8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</row>
    <row r="287" spans="1:8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</row>
    <row r="288" spans="1:8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</row>
    <row r="289" spans="1:8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</row>
    <row r="290" spans="1:8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</row>
    <row r="291" spans="1:8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</row>
    <row r="292" spans="1:8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</row>
    <row r="293" spans="1:8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</row>
    <row r="294" spans="1:8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</row>
    <row r="295" spans="1:8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</row>
    <row r="296" spans="1:8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</row>
    <row r="297" spans="1:8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</row>
    <row r="298" spans="1:8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</row>
    <row r="299" spans="1:8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</row>
    <row r="300" spans="1:8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</row>
    <row r="301" spans="1:8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</row>
    <row r="302" spans="1:8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</row>
    <row r="303" spans="1:8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</row>
    <row r="304" spans="1:8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</row>
    <row r="305" spans="1:8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</row>
    <row r="306" spans="1:8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</row>
    <row r="307" spans="1:8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</row>
    <row r="308" spans="1:8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</row>
    <row r="309" spans="1:8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</row>
    <row r="310" spans="1:8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</row>
    <row r="311" spans="1:8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</row>
    <row r="312" spans="1:8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</row>
    <row r="313" spans="1:8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</row>
    <row r="314" spans="1:8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</row>
    <row r="315" spans="1:8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</row>
    <row r="316" spans="1:8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</row>
    <row r="317" spans="1:8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</row>
    <row r="318" spans="1:8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</row>
    <row r="319" spans="1:8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</row>
    <row r="320" spans="1:8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</row>
    <row r="321" spans="1:8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</row>
    <row r="322" spans="1:8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</row>
    <row r="323" spans="1:8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</row>
    <row r="324" spans="1:8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</row>
    <row r="325" spans="1:8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</row>
    <row r="326" spans="1:8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</row>
    <row r="327" spans="1:8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</row>
    <row r="328" spans="1:8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</row>
    <row r="329" spans="1:8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</row>
    <row r="330" spans="1:8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</row>
    <row r="331" spans="1:8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</row>
    <row r="332" spans="1:8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</row>
    <row r="333" spans="1:8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</row>
    <row r="334" spans="1:8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</row>
    <row r="335" spans="1:8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</row>
    <row r="336" spans="1:8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</row>
    <row r="337" spans="1:8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</row>
    <row r="338" spans="1:8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</row>
    <row r="339" spans="1:8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</row>
    <row r="340" spans="1:8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</row>
    <row r="341" spans="1:8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</row>
    <row r="342" spans="1:8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</row>
    <row r="343" spans="1:8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</row>
    <row r="344" spans="1:8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</row>
    <row r="345" spans="1:8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</row>
    <row r="346" spans="1:8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</row>
    <row r="347" spans="1:8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</row>
    <row r="348" spans="1:8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</row>
    <row r="349" spans="1:8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</row>
    <row r="350" spans="1:8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</row>
    <row r="351" spans="1:8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</row>
    <row r="352" spans="1:8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</row>
    <row r="353" spans="1:8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</row>
    <row r="354" spans="1:8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1:8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</row>
    <row r="373" spans="1:8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</row>
    <row r="374" spans="1:8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</row>
    <row r="375" spans="1:8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</row>
    <row r="376" spans="1:8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</row>
    <row r="377" spans="1:8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</row>
    <row r="378" spans="1:8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</row>
    <row r="379" spans="1:8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</row>
    <row r="380" spans="1:8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</row>
    <row r="381" spans="1:8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</row>
    <row r="382" spans="1:8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</row>
    <row r="383" spans="1:8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</row>
    <row r="384" spans="1:8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</row>
    <row r="385" spans="1: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</row>
    <row r="386" spans="1:8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</row>
    <row r="387" spans="1:8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</row>
    <row r="388" spans="1:8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</row>
    <row r="389" spans="1:8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</row>
    <row r="390" spans="1:8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</row>
    <row r="391" spans="1:8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</row>
    <row r="392" spans="1:8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</row>
    <row r="393" spans="1:8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</row>
    <row r="394" spans="1:8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</row>
    <row r="395" spans="1:8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</row>
    <row r="396" spans="1:8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</row>
    <row r="397" spans="1:8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</row>
    <row r="398" spans="1:8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</row>
    <row r="399" spans="1:8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</row>
    <row r="400" spans="1:8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</row>
    <row r="401" spans="1:8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</row>
    <row r="402" spans="1:8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</row>
    <row r="403" spans="1:8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</row>
    <row r="404" spans="1:8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</row>
    <row r="405" spans="1:8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</row>
    <row r="406" spans="1:8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</row>
    <row r="407" spans="1:8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</row>
    <row r="408" spans="1:8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</row>
    <row r="409" spans="1:8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</row>
    <row r="410" spans="1:8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</row>
    <row r="411" spans="1:8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</row>
    <row r="412" spans="1:8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</row>
    <row r="413" spans="1:8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</row>
    <row r="414" spans="1:8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</row>
    <row r="415" spans="1:8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</row>
    <row r="416" spans="1:8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</row>
    <row r="417" spans="1:8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</row>
    <row r="418" spans="1:8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</row>
    <row r="419" spans="1:8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</row>
    <row r="420" spans="1:8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</row>
    <row r="421" spans="1:8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</row>
    <row r="422" spans="1:8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</row>
    <row r="423" spans="1:8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</row>
    <row r="424" spans="1:8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</row>
    <row r="425" spans="1:8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</row>
    <row r="426" spans="1:8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</row>
    <row r="427" spans="1:8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</row>
    <row r="428" spans="1:8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</row>
    <row r="429" spans="1:8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</row>
    <row r="430" spans="1:8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</row>
    <row r="431" spans="1:8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</row>
    <row r="432" spans="1:8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</row>
    <row r="433" spans="1:8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</row>
    <row r="434" spans="1:8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</row>
    <row r="435" spans="1:8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</row>
    <row r="436" spans="1:8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</row>
    <row r="437" spans="1:8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</row>
    <row r="438" spans="1:8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</row>
    <row r="439" spans="1:8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</row>
    <row r="440" spans="1:8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</row>
    <row r="441" spans="1:8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</row>
    <row r="442" spans="1:8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</row>
    <row r="443" spans="1:8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</row>
    <row r="444" spans="1:8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</row>
    <row r="445" spans="1:8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</row>
    <row r="446" spans="1:8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</row>
    <row r="447" spans="1:8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</row>
    <row r="448" spans="1:8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</row>
    <row r="449" spans="1:8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</row>
    <row r="450" spans="1:8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</row>
    <row r="451" spans="1:8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</row>
    <row r="452" spans="1:8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</row>
    <row r="453" spans="1:8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</row>
    <row r="454" spans="1:8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</row>
    <row r="455" spans="1:8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</row>
    <row r="456" spans="1:8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</row>
    <row r="457" spans="1:8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</row>
    <row r="458" spans="1:8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</row>
    <row r="459" spans="1:8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</row>
    <row r="460" spans="1:8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</row>
    <row r="461" spans="1:8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</row>
    <row r="462" spans="1:8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</row>
    <row r="463" spans="1:8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</row>
    <row r="464" spans="1:8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</row>
    <row r="465" spans="1:8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1:8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</row>
    <row r="467" spans="1:8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</row>
    <row r="468" spans="1:8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</row>
    <row r="469" spans="1:8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</row>
    <row r="470" spans="1:8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</row>
    <row r="471" spans="1:8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</row>
    <row r="472" spans="1:8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</row>
    <row r="473" spans="1:8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</row>
    <row r="474" spans="1:8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</row>
    <row r="475" spans="1:8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</row>
    <row r="476" spans="1:8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</row>
    <row r="477" spans="1:8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</row>
    <row r="478" spans="1:8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</row>
    <row r="479" spans="1:8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</row>
    <row r="480" spans="1:8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</row>
    <row r="481" spans="1:8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</row>
    <row r="482" spans="1:8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</row>
    <row r="483" spans="1:8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</row>
    <row r="484" spans="1:8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</row>
    <row r="485" spans="1: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</row>
    <row r="486" spans="1:8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</row>
    <row r="487" spans="1:8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</row>
    <row r="488" spans="1:8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</row>
    <row r="489" spans="1:8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</row>
    <row r="490" spans="1:8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</row>
    <row r="491" spans="1:8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</row>
    <row r="492" spans="1:8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</row>
    <row r="493" spans="1:8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</row>
    <row r="494" spans="1:8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</row>
    <row r="495" spans="1:8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</row>
    <row r="496" spans="1:8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</row>
    <row r="497" spans="1:8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</row>
    <row r="498" spans="1:8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</row>
    <row r="499" spans="1:8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</row>
    <row r="500" spans="1:8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</row>
    <row r="501" spans="1:8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</row>
    <row r="502" spans="1:8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</row>
    <row r="503" spans="1:8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</row>
    <row r="504" spans="1:8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</row>
    <row r="505" spans="1:8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</row>
    <row r="506" spans="1:8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</row>
    <row r="507" spans="1:8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</row>
    <row r="508" spans="1:8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</row>
    <row r="509" spans="1:8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</row>
    <row r="510" spans="1:8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</row>
    <row r="511" spans="1:8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</row>
    <row r="512" spans="1:8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</row>
    <row r="513" spans="1:8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</row>
    <row r="514" spans="1:8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</row>
    <row r="515" spans="1:8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</row>
    <row r="516" spans="1:8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</row>
    <row r="517" spans="1:8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</row>
    <row r="518" spans="1:8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</row>
    <row r="519" spans="1:8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</row>
    <row r="520" spans="1:8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</row>
    <row r="521" spans="1:8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</row>
    <row r="522" spans="1:8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</row>
    <row r="523" spans="1:8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</row>
    <row r="524" spans="1:8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</row>
    <row r="525" spans="1:8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</row>
    <row r="526" spans="1:8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</row>
    <row r="527" spans="1:8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</row>
    <row r="528" spans="1:8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</row>
    <row r="529" spans="1:8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</row>
    <row r="530" spans="1:8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</row>
    <row r="531" spans="1:8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</row>
    <row r="532" spans="1:8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</row>
    <row r="533" spans="1:8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</row>
    <row r="534" spans="1:8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</row>
    <row r="535" spans="1:8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</row>
    <row r="536" spans="1:8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</row>
    <row r="537" spans="1:8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</row>
    <row r="538" spans="1:8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</row>
    <row r="539" spans="1:8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</row>
    <row r="540" spans="1:8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</row>
    <row r="541" spans="1:8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</row>
    <row r="542" spans="1:8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</row>
    <row r="543" spans="1:8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</row>
    <row r="544" spans="1:8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</row>
    <row r="545" spans="1:8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</row>
    <row r="546" spans="1:8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</row>
    <row r="547" spans="1:8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</row>
    <row r="548" spans="1:8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</row>
    <row r="549" spans="1:8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</row>
    <row r="550" spans="1:8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</row>
    <row r="551" spans="1:8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</row>
    <row r="552" spans="1:8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</row>
    <row r="553" spans="1:8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</row>
    <row r="554" spans="1:8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</row>
    <row r="555" spans="1:8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</row>
    <row r="556" spans="1:8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</row>
    <row r="557" spans="1:8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</row>
    <row r="558" spans="1:8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</row>
    <row r="559" spans="1:8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</row>
    <row r="560" spans="1:8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</row>
    <row r="561" spans="1:8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</row>
    <row r="562" spans="1:8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</row>
    <row r="563" spans="1:8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</row>
    <row r="564" spans="1:8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</row>
    <row r="565" spans="1:8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</row>
    <row r="566" spans="1:8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</row>
    <row r="567" spans="1:8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</row>
    <row r="568" spans="1:8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</row>
    <row r="569" spans="1:8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</row>
    <row r="570" spans="1:8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</row>
    <row r="571" spans="1:8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</row>
    <row r="572" spans="1:8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</row>
    <row r="573" spans="1:8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</row>
    <row r="574" spans="1:8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</row>
    <row r="575" spans="1:8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</row>
    <row r="576" spans="1:8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</row>
    <row r="577" spans="1:8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</row>
    <row r="578" spans="1:8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</row>
    <row r="579" spans="1:8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</row>
    <row r="580" spans="1:8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</row>
    <row r="581" spans="1:8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</row>
    <row r="582" spans="1:8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</row>
    <row r="583" spans="1:8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</row>
    <row r="584" spans="1:8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</row>
    <row r="585" spans="1: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</row>
    <row r="586" spans="1:8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</row>
    <row r="587" spans="1:8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</row>
    <row r="588" spans="1:8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</row>
    <row r="589" spans="1:8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</row>
    <row r="590" spans="1:8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</row>
    <row r="591" spans="1:8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</row>
    <row r="592" spans="1:8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</row>
    <row r="593" spans="1:8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</row>
    <row r="594" spans="1:8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</row>
    <row r="595" spans="1:8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</row>
    <row r="596" spans="1:8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</row>
    <row r="597" spans="1:8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</row>
    <row r="598" spans="1:8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</row>
    <row r="599" spans="1:8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</row>
    <row r="600" spans="1:8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</row>
    <row r="601" spans="1:8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</row>
    <row r="602" spans="1:8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</row>
    <row r="603" spans="1:8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</row>
    <row r="604" spans="1:8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</row>
    <row r="605" spans="1:8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</row>
    <row r="606" spans="1:8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</row>
    <row r="607" spans="1:8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</row>
    <row r="608" spans="1:8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</row>
    <row r="609" spans="1:8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</row>
    <row r="610" spans="1:8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</row>
    <row r="611" spans="1:8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</row>
    <row r="612" spans="1:8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</row>
    <row r="613" spans="1:8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</row>
    <row r="614" spans="1:8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</row>
    <row r="615" spans="1:8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</row>
    <row r="616" spans="1:8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</row>
    <row r="617" spans="1:8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</row>
    <row r="618" spans="1:8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</row>
    <row r="619" spans="1:8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</row>
    <row r="620" spans="1:8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</row>
    <row r="621" spans="1:8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</row>
    <row r="622" spans="1:8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</row>
    <row r="623" spans="1:8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</row>
    <row r="624" spans="1:8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</row>
    <row r="625" spans="1:8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</row>
    <row r="626" spans="1:8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</row>
    <row r="627" spans="1:8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</row>
    <row r="628" spans="1:8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</row>
    <row r="629" spans="1:8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</row>
    <row r="630" spans="1:8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</row>
    <row r="631" spans="1:8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</row>
    <row r="632" spans="1:8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</row>
    <row r="633" spans="1:8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</row>
    <row r="634" spans="1:8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</row>
    <row r="635" spans="1:8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</row>
    <row r="636" spans="1:8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</row>
    <row r="637" spans="1:8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</row>
    <row r="638" spans="1:8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</row>
    <row r="639" spans="1:8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</row>
    <row r="640" spans="1:8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</row>
    <row r="641" spans="1:8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</row>
    <row r="642" spans="1:8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</row>
    <row r="643" spans="1:8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</row>
    <row r="644" spans="1:8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</row>
    <row r="645" spans="1:8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</row>
    <row r="646" spans="1:8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</row>
    <row r="647" spans="1:8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</row>
    <row r="648" spans="1:8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</row>
    <row r="649" spans="1:8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</row>
    <row r="650" spans="1:8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</row>
    <row r="651" spans="1:8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</row>
    <row r="652" spans="1:8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</row>
    <row r="653" spans="1:8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</row>
    <row r="654" spans="1:8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</row>
    <row r="655" spans="1:8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</row>
    <row r="656" spans="1:8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</row>
    <row r="657" spans="1:8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</row>
    <row r="658" spans="1:8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</row>
    <row r="659" spans="1:8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</row>
    <row r="660" spans="1:8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</row>
    <row r="661" spans="1:8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</row>
    <row r="662" spans="1:8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</row>
    <row r="663" spans="1:8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</row>
    <row r="664" spans="1:8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</row>
    <row r="665" spans="1:8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</row>
    <row r="666" spans="1:8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</row>
    <row r="667" spans="1:8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</row>
    <row r="668" spans="1:8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</row>
    <row r="669" spans="1:8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</row>
    <row r="670" spans="1:8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</row>
    <row r="671" spans="1:8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</row>
    <row r="672" spans="1:8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</row>
    <row r="673" spans="1:8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</row>
    <row r="674" spans="1:8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</row>
    <row r="675" spans="1:8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</row>
    <row r="676" spans="1:8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</row>
    <row r="677" spans="1:8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</row>
    <row r="678" spans="1:8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</row>
    <row r="679" spans="1:8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</row>
    <row r="680" spans="1:8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</row>
    <row r="681" spans="1:8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</row>
    <row r="682" spans="1:8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</row>
    <row r="683" spans="1:8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</row>
    <row r="684" spans="1:8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</row>
    <row r="685" spans="1: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</row>
    <row r="686" spans="1:8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</row>
    <row r="687" spans="1:8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</row>
    <row r="688" spans="1:8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</row>
    <row r="689" spans="1:8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</row>
    <row r="690" spans="1:8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</row>
    <row r="691" spans="1:8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</row>
    <row r="692" spans="1:8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</row>
    <row r="693" spans="1:8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</row>
    <row r="694" spans="1:8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</row>
    <row r="695" spans="1:8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</row>
    <row r="696" spans="1:8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</row>
    <row r="697" spans="1:8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</row>
    <row r="698" spans="1:8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</row>
    <row r="699" spans="1:8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</row>
    <row r="700" spans="1:8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</row>
    <row r="701" spans="1:8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</row>
    <row r="702" spans="1:8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</row>
    <row r="703" spans="1:8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</row>
    <row r="704" spans="1:8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</row>
    <row r="705" spans="1:8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</row>
    <row r="706" spans="1:8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</row>
    <row r="707" spans="1:8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</row>
    <row r="708" spans="1:8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</row>
    <row r="709" spans="1:8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</row>
    <row r="710" spans="1:8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</row>
    <row r="711" spans="1:8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</row>
    <row r="712" spans="1:8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</row>
    <row r="713" spans="1:8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</row>
    <row r="714" spans="1:8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</row>
    <row r="715" spans="1:8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</row>
    <row r="716" spans="1:8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</row>
    <row r="717" spans="1:8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</row>
    <row r="718" spans="1:8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</row>
    <row r="719" spans="1:8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</row>
    <row r="720" spans="1:8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</row>
    <row r="721" spans="1:8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</row>
    <row r="722" spans="1:8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</row>
    <row r="723" spans="1:8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</row>
    <row r="724" spans="1:8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</row>
    <row r="725" spans="1:8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</row>
    <row r="726" spans="1:8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</row>
    <row r="727" spans="1:8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</row>
    <row r="728" spans="1:8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</row>
    <row r="729" spans="1:8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</row>
    <row r="730" spans="1:8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</row>
    <row r="731" spans="1:8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</row>
    <row r="732" spans="1:8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</row>
    <row r="733" spans="1:8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</row>
    <row r="734" spans="1:8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</row>
    <row r="735" spans="1:8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</row>
    <row r="736" spans="1:8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</row>
    <row r="737" spans="1:8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</row>
    <row r="738" spans="1:8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</row>
    <row r="739" spans="1:8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</row>
    <row r="740" spans="1:8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</row>
    <row r="741" spans="1:8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</row>
    <row r="742" spans="1:8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</row>
    <row r="743" spans="1:8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</row>
    <row r="744" spans="1:8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</row>
    <row r="745" spans="1:8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</row>
    <row r="746" spans="1:8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</row>
    <row r="747" spans="1:8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</row>
    <row r="748" spans="1:8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</row>
    <row r="749" spans="1:8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</row>
    <row r="750" spans="1:8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</row>
    <row r="751" spans="1:8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</row>
    <row r="752" spans="1:8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</row>
    <row r="753" spans="1:8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</row>
    <row r="754" spans="1:8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</row>
    <row r="755" spans="1:8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</row>
    <row r="756" spans="1:8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</row>
    <row r="757" spans="1:8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</row>
    <row r="758" spans="1:8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</row>
    <row r="759" spans="1:8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</row>
    <row r="760" spans="1:8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</row>
    <row r="761" spans="1:8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</row>
    <row r="762" spans="1:8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</row>
    <row r="763" spans="1:8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</row>
    <row r="764" spans="1:8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</row>
    <row r="765" spans="1:8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</row>
    <row r="766" spans="1:8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</row>
    <row r="767" spans="1:8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</row>
    <row r="768" spans="1:8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</row>
    <row r="769" spans="1:8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</row>
    <row r="770" spans="1:8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</row>
    <row r="771" spans="1:8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</row>
    <row r="772" spans="1:8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</row>
    <row r="773" spans="1:8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</row>
    <row r="774" spans="1:8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</row>
    <row r="775" spans="1:8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</row>
    <row r="776" spans="1:8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</row>
    <row r="777" spans="1:8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</row>
    <row r="778" spans="1:8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</row>
    <row r="779" spans="1:8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</row>
    <row r="780" spans="1:8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</row>
    <row r="781" spans="1:8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</row>
    <row r="782" spans="1:8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</row>
    <row r="783" spans="1:8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</row>
    <row r="784" spans="1:8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</row>
    <row r="785" spans="1: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</row>
    <row r="786" spans="1:8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</row>
    <row r="787" spans="1:8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</row>
    <row r="788" spans="1:8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</row>
    <row r="789" spans="1:8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</row>
    <row r="790" spans="1:8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</row>
    <row r="791" spans="1:8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</row>
    <row r="792" spans="1:8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</row>
    <row r="793" spans="1:8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</row>
    <row r="794" spans="1:8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</row>
    <row r="795" spans="1:8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</row>
    <row r="796" spans="1:8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</row>
    <row r="797" spans="1:8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</row>
    <row r="798" spans="1:8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</row>
    <row r="799" spans="1:8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</row>
    <row r="800" spans="1:8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</row>
    <row r="801" spans="1:8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</row>
    <row r="802" spans="1:8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</row>
    <row r="803" spans="1:8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</row>
    <row r="804" spans="1:8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</row>
    <row r="805" spans="1:8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</row>
    <row r="806" spans="1:8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</row>
    <row r="807" spans="1:8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</row>
    <row r="808" spans="1:8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</row>
    <row r="809" spans="1:8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</row>
    <row r="810" spans="1:8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</row>
    <row r="811" spans="1:8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</row>
    <row r="812" spans="1:8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</row>
    <row r="813" spans="1:8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</row>
    <row r="814" spans="1:8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</row>
    <row r="815" spans="1:8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</row>
    <row r="816" spans="1:8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</row>
    <row r="817" spans="1:8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</row>
    <row r="818" spans="1:8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</row>
    <row r="819" spans="1:8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</row>
    <row r="820" spans="1:8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</row>
    <row r="821" spans="1:8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</row>
    <row r="822" spans="1:8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</row>
    <row r="823" spans="1:8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</row>
    <row r="824" spans="1:8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</row>
    <row r="825" spans="1:8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</row>
    <row r="826" spans="1:8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</row>
    <row r="827" spans="1:8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</row>
    <row r="828" spans="1:8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</row>
    <row r="829" spans="1:8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</row>
    <row r="830" spans="1:8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</row>
    <row r="831" spans="1:8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</row>
    <row r="832" spans="1:8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</row>
    <row r="833" spans="1:8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</row>
    <row r="834" spans="1:8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</row>
    <row r="835" spans="1:8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</row>
    <row r="836" spans="1:8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</row>
    <row r="837" spans="1:8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</row>
    <row r="838" spans="1:8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</row>
    <row r="839" spans="1:8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</row>
    <row r="840" spans="1:8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</row>
    <row r="841" spans="1:8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</row>
    <row r="842" spans="1:8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</row>
    <row r="843" spans="1:8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</row>
    <row r="844" spans="1:8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</row>
    <row r="845" spans="1:8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</row>
    <row r="846" spans="1:8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</row>
    <row r="847" spans="1:8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</row>
    <row r="848" spans="1:8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</row>
    <row r="849" spans="1:8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</row>
    <row r="850" spans="1:8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</row>
    <row r="851" spans="1:8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</row>
    <row r="852" spans="1:8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</row>
    <row r="853" spans="1:8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</row>
    <row r="854" spans="1:8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</row>
    <row r="855" spans="1:8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</row>
    <row r="856" spans="1:8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</row>
    <row r="857" spans="1:8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</row>
    <row r="858" spans="1:8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</row>
    <row r="859" spans="1:8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</row>
    <row r="860" spans="1:8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</row>
    <row r="861" spans="1:8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</row>
    <row r="862" spans="1:8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</row>
    <row r="863" spans="1:8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</row>
    <row r="864" spans="1:8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</row>
    <row r="865" spans="1:8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</row>
    <row r="866" spans="1:8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</row>
    <row r="867" spans="1:8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</row>
    <row r="868" spans="1:8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</row>
    <row r="869" spans="1:8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</row>
    <row r="870" spans="1:8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</row>
    <row r="871" spans="1:8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</row>
    <row r="872" spans="1:8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</row>
    <row r="873" spans="1:8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</row>
    <row r="874" spans="1:8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</row>
    <row r="875" spans="1:8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</row>
    <row r="876" spans="1:8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</row>
    <row r="877" spans="1:8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</row>
    <row r="878" spans="1:8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</row>
    <row r="879" spans="1:8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</row>
    <row r="880" spans="1:8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</row>
    <row r="881" spans="1:8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</row>
    <row r="882" spans="1:8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</row>
    <row r="883" spans="1:8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</row>
    <row r="884" spans="1:8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</row>
    <row r="885" spans="1: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</row>
    <row r="886" spans="1:8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</row>
    <row r="887" spans="1:8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</row>
    <row r="888" spans="1:8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</row>
    <row r="889" spans="1:8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</row>
    <row r="890" spans="1:8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</row>
    <row r="891" spans="1:8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</row>
    <row r="892" spans="1:8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</row>
    <row r="893" spans="1:8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</row>
    <row r="894" spans="1:8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</row>
    <row r="895" spans="1:8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</row>
    <row r="896" spans="1:8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</row>
    <row r="897" spans="1:8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</row>
    <row r="898" spans="1:8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</row>
    <row r="899" spans="1:8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</row>
    <row r="900" spans="1:8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</row>
    <row r="901" spans="1:8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</row>
    <row r="902" spans="1:8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</row>
    <row r="903" spans="1:8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</row>
    <row r="904" spans="1:8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</row>
    <row r="905" spans="1:8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</row>
    <row r="906" spans="1:8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</row>
    <row r="907" spans="1:8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</row>
    <row r="908" spans="1:8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</row>
    <row r="909" spans="1:8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</row>
    <row r="910" spans="1:8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</row>
    <row r="911" spans="1:8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</row>
    <row r="912" spans="1:8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</row>
    <row r="913" spans="1:8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</row>
    <row r="914" spans="1:8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</row>
    <row r="915" spans="1:8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</row>
    <row r="916" spans="1:8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</row>
    <row r="917" spans="1:8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</row>
    <row r="918" spans="1:8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</row>
    <row r="919" spans="1:8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</row>
    <row r="920" spans="1:8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</row>
    <row r="921" spans="1:8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</row>
    <row r="922" spans="1:8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</row>
    <row r="923" spans="1:8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</row>
    <row r="924" spans="1:8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</row>
    <row r="925" spans="1:8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</row>
    <row r="926" spans="1:8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</row>
    <row r="927" spans="1:8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</row>
    <row r="928" spans="1:8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</row>
    <row r="929" spans="1:8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</row>
    <row r="930" spans="1:8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</row>
    <row r="931" spans="1:8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</row>
    <row r="932" spans="1:8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</row>
    <row r="933" spans="1:8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</row>
    <row r="934" spans="1:8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</row>
    <row r="935" spans="1:8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</row>
    <row r="936" spans="1:8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</row>
    <row r="937" spans="1:8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</row>
    <row r="938" spans="1:8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</row>
    <row r="939" spans="1:8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</row>
    <row r="940" spans="1:8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</row>
    <row r="941" spans="1:8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</row>
    <row r="942" spans="1:8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</row>
    <row r="943" spans="1:8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</row>
    <row r="944" spans="1:8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</row>
    <row r="945" spans="1:8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</row>
    <row r="946" spans="1:8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</row>
    <row r="947" spans="1:8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</row>
    <row r="948" spans="1:8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</row>
    <row r="949" spans="1:8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</row>
    <row r="950" spans="1:8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</row>
    <row r="951" spans="1:8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</row>
    <row r="952" spans="1:8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</row>
    <row r="953" spans="1:8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</row>
    <row r="954" spans="1:8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</row>
    <row r="955" spans="1:8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</row>
    <row r="956" spans="1:8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</row>
    <row r="957" spans="1:8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</row>
    <row r="958" spans="1:8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</row>
    <row r="959" spans="1:8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</row>
    <row r="960" spans="1:8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</row>
    <row r="961" spans="1:8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</row>
    <row r="962" spans="1:8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</row>
    <row r="963" spans="1:8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</row>
    <row r="964" spans="1:8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</row>
    <row r="965" spans="1:8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</row>
    <row r="966" spans="1:8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</row>
    <row r="967" spans="1:8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</row>
    <row r="968" spans="1:8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</row>
    <row r="969" spans="1:8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</row>
    <row r="970" spans="1:8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</row>
    <row r="971" spans="1:8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</row>
    <row r="972" spans="1:8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</row>
    <row r="973" spans="1:8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</row>
    <row r="974" spans="1:8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</row>
    <row r="975" spans="1:8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</row>
    <row r="976" spans="1:8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</row>
    <row r="977" spans="1:8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</row>
    <row r="978" spans="1:8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</row>
    <row r="979" spans="1:8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</row>
    <row r="980" spans="1:8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</row>
    <row r="981" spans="1:8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</row>
    <row r="982" spans="1:8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</row>
    <row r="983" spans="1:8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</row>
    <row r="984" spans="1:8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</row>
    <row r="985" spans="1: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</row>
    <row r="986" spans="1:8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</row>
    <row r="987" spans="1:8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</row>
    <row r="988" spans="1:8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</row>
    <row r="989" spans="1:8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</row>
    <row r="990" spans="1:8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</row>
    <row r="991" spans="1:8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</row>
    <row r="992" spans="1:8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</row>
    <row r="993" spans="1:8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</row>
    <row r="994" spans="1:8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</row>
    <row r="995" spans="1:8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</row>
    <row r="996" spans="1:8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</row>
    <row r="997" spans="1:8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</row>
    <row r="998" spans="1:8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</row>
    <row r="999" spans="1:8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</row>
    <row r="1000" spans="1:8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</row>
  </sheetData>
  <mergeCells count="24">
    <mergeCell ref="A20:B20"/>
    <mergeCell ref="A21:B21"/>
    <mergeCell ref="A22:B22"/>
    <mergeCell ref="A13:B13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7:B17"/>
    <mergeCell ref="A18:B18"/>
    <mergeCell ref="A19:B19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topLeftCell="A4" zoomScale="80" zoomScaleNormal="80" workbookViewId="0">
      <selection activeCell="C18" sqref="C18"/>
    </sheetView>
  </sheetViews>
  <sheetFormatPr defaultColWidth="12.625" defaultRowHeight="15" customHeight="1"/>
  <cols>
    <col min="1" max="1" width="3.25" style="170" customWidth="1"/>
    <col min="2" max="2" width="24" style="170" customWidth="1"/>
    <col min="3" max="3" width="7.375" style="170" customWidth="1"/>
    <col min="4" max="5" width="4.25" style="170" hidden="1" customWidth="1"/>
    <col min="6" max="6" width="9" style="170" customWidth="1"/>
    <col min="7" max="7" width="8.125" style="170" customWidth="1"/>
    <col min="8" max="9" width="4.5" style="170" hidden="1" customWidth="1"/>
    <col min="10" max="10" width="8.125" style="170" customWidth="1"/>
    <col min="11" max="11" width="7.125" style="170" hidden="1" customWidth="1"/>
    <col min="12" max="12" width="8.375" style="170" customWidth="1"/>
    <col min="13" max="13" width="5.25" style="170" hidden="1" customWidth="1"/>
    <col min="14" max="14" width="7.375" style="170" customWidth="1"/>
    <col min="15" max="15" width="6.25" style="170" hidden="1" customWidth="1"/>
    <col min="16" max="16" width="4.5" style="170" hidden="1" customWidth="1"/>
    <col min="17" max="17" width="4.25" style="170" hidden="1" customWidth="1"/>
    <col min="18" max="18" width="4.5" style="170" hidden="1" customWidth="1"/>
    <col min="19" max="19" width="4.25" style="170" hidden="1" customWidth="1"/>
    <col min="20" max="23" width="4.5" style="170" hidden="1" customWidth="1"/>
    <col min="24" max="24" width="4.25" style="170" hidden="1" customWidth="1"/>
    <col min="25" max="25" width="3.875" style="170" hidden="1" customWidth="1"/>
    <col min="26" max="28" width="4.25" style="170" hidden="1" customWidth="1"/>
    <col min="29" max="31" width="4.5" style="170" hidden="1" customWidth="1"/>
    <col min="32" max="32" width="8.125" style="170" customWidth="1"/>
    <col min="33" max="33" width="4.25" style="170" hidden="1" customWidth="1"/>
    <col min="34" max="35" width="6.25" style="170" hidden="1" customWidth="1"/>
    <col min="36" max="41" width="4.25" style="170" hidden="1" customWidth="1"/>
    <col min="42" max="43" width="4.5" style="170" hidden="1" customWidth="1"/>
    <col min="44" max="44" width="7.125" style="170" hidden="1" customWidth="1"/>
    <col min="45" max="45" width="4.25" style="170" hidden="1" customWidth="1"/>
    <col min="46" max="46" width="8.125" style="170" customWidth="1"/>
    <col min="47" max="47" width="4.25" style="170" hidden="1" customWidth="1"/>
    <col min="48" max="48" width="6.25" style="170" hidden="1" customWidth="1"/>
    <col min="49" max="49" width="4.5" style="170" hidden="1" customWidth="1"/>
    <col min="50" max="50" width="8.125" style="170" customWidth="1"/>
    <col min="51" max="52" width="4.5" style="170" hidden="1" customWidth="1"/>
    <col min="53" max="53" width="9" style="170" customWidth="1"/>
    <col min="54" max="58" width="4.5" style="170" hidden="1" customWidth="1"/>
    <col min="59" max="61" width="4.25" style="170" hidden="1" customWidth="1"/>
    <col min="62" max="62" width="8.125" style="170" customWidth="1"/>
    <col min="63" max="64" width="7.125" style="170" customWidth="1"/>
    <col min="65" max="66" width="4.25" style="170" hidden="1" customWidth="1"/>
    <col min="67" max="67" width="8.125" style="170" customWidth="1"/>
    <col min="68" max="73" width="4.5" style="170" hidden="1" customWidth="1"/>
    <col min="74" max="74" width="8.125" style="170" customWidth="1"/>
    <col min="75" max="75" width="4.25" style="170" hidden="1" customWidth="1"/>
    <col min="76" max="76" width="8.125" style="170" customWidth="1"/>
    <col min="77" max="77" width="3.875" style="170" hidden="1" customWidth="1"/>
    <col min="78" max="78" width="4.25" style="170" hidden="1" customWidth="1"/>
    <col min="79" max="79" width="8" style="170" customWidth="1"/>
    <col min="80" max="16384" width="12.625" style="170"/>
  </cols>
  <sheetData>
    <row r="1" spans="1:79" ht="18.75">
      <c r="A1" s="257" t="str">
        <f>'Автомат. ввод'!I8</f>
        <v>МКОУ " _________________СОШ"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7"/>
      <c r="AY1" s="257"/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48" t="s">
        <v>75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F2" s="248"/>
      <c r="BG2" s="248"/>
      <c r="BH2" s="248"/>
      <c r="BI2" s="248"/>
      <c r="BJ2" s="248"/>
      <c r="BK2" s="248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1"/>
      <c r="B3" s="248" t="s">
        <v>76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>
        <v>3</v>
      </c>
      <c r="C4" s="249" t="str">
        <f>ССЫЛКИ!A5</f>
        <v>Ноябрь 2020 г.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269" t="s">
        <v>106</v>
      </c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1"/>
      <c r="AD5" s="17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15" customHeight="1">
      <c r="A6" s="251" t="s">
        <v>78</v>
      </c>
      <c r="B6" s="259"/>
      <c r="C6" s="14"/>
      <c r="D6" s="262" t="s">
        <v>79</v>
      </c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3"/>
      <c r="BH6" s="263"/>
      <c r="BI6" s="263"/>
      <c r="BJ6" s="263"/>
      <c r="BK6" s="263"/>
      <c r="BL6" s="263"/>
      <c r="BM6" s="263"/>
      <c r="BN6" s="263"/>
      <c r="BO6" s="263"/>
      <c r="BP6" s="263"/>
      <c r="BQ6" s="263"/>
      <c r="BR6" s="263"/>
      <c r="BS6" s="263"/>
      <c r="BT6" s="263"/>
      <c r="BU6" s="263"/>
      <c r="BV6" s="263"/>
      <c r="BW6" s="263"/>
      <c r="BX6" s="263"/>
      <c r="BY6" s="1"/>
      <c r="BZ6" s="1"/>
      <c r="CA6" s="1"/>
    </row>
    <row r="7" spans="1:79" ht="159.75" customHeight="1">
      <c r="A7" s="270"/>
      <c r="B7" s="271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188" t="s">
        <v>107</v>
      </c>
      <c r="B8" s="189"/>
      <c r="C8" s="41"/>
      <c r="D8" s="16"/>
      <c r="E8" s="16"/>
      <c r="F8" s="16"/>
      <c r="G8" s="16"/>
      <c r="H8" s="16"/>
      <c r="I8" s="16"/>
      <c r="J8" s="16"/>
      <c r="K8" s="16"/>
      <c r="L8" s="16">
        <v>4</v>
      </c>
      <c r="M8" s="16"/>
      <c r="N8" s="16">
        <v>1.63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>
        <v>16.2</v>
      </c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53</v>
      </c>
      <c r="BB8" s="16"/>
      <c r="BC8" s="16"/>
      <c r="BD8" s="16"/>
      <c r="BE8" s="16"/>
      <c r="BF8" s="16"/>
      <c r="BG8" s="16"/>
      <c r="BH8" s="16"/>
      <c r="BI8" s="16"/>
      <c r="BJ8" s="16">
        <v>75</v>
      </c>
      <c r="BK8" s="16">
        <v>9.6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</row>
    <row r="9" spans="1:79">
      <c r="A9" s="190" t="s">
        <v>108</v>
      </c>
      <c r="B9" s="191"/>
      <c r="C9" s="16"/>
      <c r="D9" s="16"/>
      <c r="E9" s="16"/>
      <c r="F9" s="16">
        <v>1</v>
      </c>
      <c r="G9" s="16"/>
      <c r="H9" s="16"/>
      <c r="I9" s="16"/>
      <c r="J9" s="16">
        <v>73.7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</row>
    <row r="10" spans="1:79">
      <c r="A10" s="33" t="s">
        <v>109</v>
      </c>
      <c r="B10" s="3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2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8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>
        <v>50</v>
      </c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  <c r="CA10" s="1"/>
    </row>
    <row r="11" spans="1:79">
      <c r="A11" s="33" t="s">
        <v>71</v>
      </c>
      <c r="B11" s="3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  <c r="CA11" s="1"/>
    </row>
    <row r="12" spans="1:79">
      <c r="A12" s="33" t="s">
        <v>110</v>
      </c>
      <c r="B12" s="3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>
        <v>50</v>
      </c>
      <c r="BW12" s="16"/>
      <c r="BX12" s="16"/>
      <c r="BY12" s="17"/>
      <c r="BZ12" s="17"/>
      <c r="CA12" s="1"/>
    </row>
    <row r="13" spans="1:79">
      <c r="A13" s="33" t="s">
        <v>111</v>
      </c>
      <c r="B13" s="34"/>
      <c r="C13" s="16"/>
      <c r="D13" s="16"/>
      <c r="E13" s="16"/>
      <c r="F13" s="16"/>
      <c r="G13" s="16">
        <v>1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"/>
    </row>
    <row r="14" spans="1:79">
      <c r="A14" s="242"/>
      <c r="B14" s="26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</row>
    <row r="15" spans="1:79" hidden="1">
      <c r="A15" s="242"/>
      <c r="B15" s="267"/>
      <c r="C15" s="16"/>
      <c r="D15" s="16">
        <f t="shared" ref="D15:BZ15" si="0">SUM(D8:D14)</f>
        <v>0</v>
      </c>
      <c r="E15" s="16">
        <f t="shared" si="0"/>
        <v>0</v>
      </c>
      <c r="F15" s="16">
        <f t="shared" si="0"/>
        <v>1</v>
      </c>
      <c r="G15" s="16">
        <f t="shared" si="0"/>
        <v>1</v>
      </c>
      <c r="H15" s="16">
        <f t="shared" si="0"/>
        <v>0</v>
      </c>
      <c r="I15" s="16">
        <f t="shared" si="0"/>
        <v>0</v>
      </c>
      <c r="J15" s="16">
        <f t="shared" si="0"/>
        <v>73.7</v>
      </c>
      <c r="K15" s="16">
        <f t="shared" si="0"/>
        <v>0</v>
      </c>
      <c r="L15" s="16">
        <f t="shared" si="0"/>
        <v>4</v>
      </c>
      <c r="M15" s="16">
        <f t="shared" si="0"/>
        <v>0</v>
      </c>
      <c r="N15" s="16">
        <f t="shared" si="0"/>
        <v>3.63</v>
      </c>
      <c r="O15" s="16">
        <f t="shared" si="0"/>
        <v>0</v>
      </c>
      <c r="P15" s="16">
        <f t="shared" si="0"/>
        <v>0</v>
      </c>
      <c r="Q15" s="16">
        <f t="shared" si="0"/>
        <v>0</v>
      </c>
      <c r="R15" s="16">
        <f t="shared" si="0"/>
        <v>0</v>
      </c>
      <c r="S15" s="16">
        <f t="shared" si="0"/>
        <v>0</v>
      </c>
      <c r="T15" s="16">
        <f t="shared" si="0"/>
        <v>0</v>
      </c>
      <c r="U15" s="16">
        <f t="shared" si="0"/>
        <v>0</v>
      </c>
      <c r="V15" s="16">
        <f t="shared" si="0"/>
        <v>0</v>
      </c>
      <c r="W15" s="16">
        <f t="shared" si="0"/>
        <v>0</v>
      </c>
      <c r="X15" s="16">
        <f t="shared" si="0"/>
        <v>0</v>
      </c>
      <c r="Y15" s="16">
        <f t="shared" si="0"/>
        <v>0</v>
      </c>
      <c r="Z15" s="16">
        <f t="shared" si="0"/>
        <v>0</v>
      </c>
      <c r="AA15" s="16">
        <f t="shared" si="0"/>
        <v>0</v>
      </c>
      <c r="AB15" s="16">
        <f t="shared" si="0"/>
        <v>0</v>
      </c>
      <c r="AC15" s="16">
        <f t="shared" si="0"/>
        <v>0</v>
      </c>
      <c r="AD15" s="16">
        <f t="shared" si="0"/>
        <v>0</v>
      </c>
      <c r="AE15" s="16">
        <f t="shared" si="0"/>
        <v>0</v>
      </c>
      <c r="AF15" s="16">
        <f t="shared" si="0"/>
        <v>16.2</v>
      </c>
      <c r="AG15" s="16">
        <f t="shared" si="0"/>
        <v>0</v>
      </c>
      <c r="AH15" s="16">
        <f t="shared" si="0"/>
        <v>0</v>
      </c>
      <c r="AI15" s="16">
        <f t="shared" si="0"/>
        <v>0</v>
      </c>
      <c r="AJ15" s="16">
        <f t="shared" si="0"/>
        <v>0</v>
      </c>
      <c r="AK15" s="16">
        <f t="shared" si="0"/>
        <v>0</v>
      </c>
      <c r="AL15" s="16">
        <f t="shared" si="0"/>
        <v>0</v>
      </c>
      <c r="AM15" s="16">
        <f t="shared" si="0"/>
        <v>0</v>
      </c>
      <c r="AN15" s="16">
        <f t="shared" si="0"/>
        <v>0</v>
      </c>
      <c r="AO15" s="16">
        <f t="shared" si="0"/>
        <v>0</v>
      </c>
      <c r="AP15" s="16">
        <f t="shared" si="0"/>
        <v>0</v>
      </c>
      <c r="AQ15" s="16">
        <f t="shared" si="0"/>
        <v>0</v>
      </c>
      <c r="AR15" s="16">
        <f t="shared" si="0"/>
        <v>0</v>
      </c>
      <c r="AS15" s="16">
        <f t="shared" si="0"/>
        <v>0</v>
      </c>
      <c r="AT15" s="16">
        <f t="shared" si="0"/>
        <v>5</v>
      </c>
      <c r="AU15" s="16">
        <f t="shared" si="0"/>
        <v>0</v>
      </c>
      <c r="AV15" s="16">
        <f t="shared" si="0"/>
        <v>0</v>
      </c>
      <c r="AW15" s="16">
        <f t="shared" si="0"/>
        <v>0</v>
      </c>
      <c r="AX15" s="16">
        <f t="shared" si="0"/>
        <v>8</v>
      </c>
      <c r="AY15" s="16">
        <f t="shared" si="0"/>
        <v>0</v>
      </c>
      <c r="AZ15" s="16">
        <f t="shared" si="0"/>
        <v>0</v>
      </c>
      <c r="BA15" s="16">
        <f t="shared" si="0"/>
        <v>53</v>
      </c>
      <c r="BB15" s="16">
        <f t="shared" si="0"/>
        <v>0</v>
      </c>
      <c r="BC15" s="16">
        <f t="shared" si="0"/>
        <v>0</v>
      </c>
      <c r="BD15" s="16">
        <f t="shared" si="0"/>
        <v>0</v>
      </c>
      <c r="BE15" s="16">
        <f t="shared" si="0"/>
        <v>0</v>
      </c>
      <c r="BF15" s="16">
        <f t="shared" si="0"/>
        <v>0</v>
      </c>
      <c r="BG15" s="16">
        <f t="shared" si="0"/>
        <v>0</v>
      </c>
      <c r="BH15" s="16">
        <f t="shared" si="0"/>
        <v>0</v>
      </c>
      <c r="BI15" s="16">
        <f t="shared" si="0"/>
        <v>0</v>
      </c>
      <c r="BJ15" s="16">
        <f t="shared" si="0"/>
        <v>75</v>
      </c>
      <c r="BK15" s="16">
        <f t="shared" si="0"/>
        <v>9.6</v>
      </c>
      <c r="BL15" s="16">
        <f t="shared" si="0"/>
        <v>10</v>
      </c>
      <c r="BM15" s="16">
        <f t="shared" si="0"/>
        <v>0</v>
      </c>
      <c r="BN15" s="16">
        <f t="shared" si="0"/>
        <v>0</v>
      </c>
      <c r="BO15" s="16">
        <f t="shared" si="0"/>
        <v>50</v>
      </c>
      <c r="BP15" s="16">
        <f t="shared" si="0"/>
        <v>0</v>
      </c>
      <c r="BQ15" s="16">
        <f t="shared" si="0"/>
        <v>0</v>
      </c>
      <c r="BR15" s="16">
        <f t="shared" si="0"/>
        <v>0</v>
      </c>
      <c r="BS15" s="16">
        <f t="shared" si="0"/>
        <v>0</v>
      </c>
      <c r="BT15" s="16">
        <f t="shared" si="0"/>
        <v>0</v>
      </c>
      <c r="BU15" s="16">
        <f t="shared" si="0"/>
        <v>0</v>
      </c>
      <c r="BV15" s="16">
        <f t="shared" si="0"/>
        <v>50</v>
      </c>
      <c r="BW15" s="16">
        <f t="shared" si="0"/>
        <v>0</v>
      </c>
      <c r="BX15" s="16">
        <f t="shared" si="0"/>
        <v>60</v>
      </c>
      <c r="BY15" s="17">
        <f t="shared" si="0"/>
        <v>0</v>
      </c>
      <c r="BZ15" s="17">
        <f t="shared" si="0"/>
        <v>0</v>
      </c>
      <c r="CA15" s="1"/>
    </row>
    <row r="16" spans="1:79" ht="15" hidden="1" customHeight="1">
      <c r="A16" s="243" t="s">
        <v>85</v>
      </c>
      <c r="B16" s="264"/>
      <c r="C16" s="16">
        <f>C17</f>
        <v>0</v>
      </c>
      <c r="D16" s="16">
        <f t="shared" ref="D16:BO16" si="1">C16</f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6">
        <f t="shared" si="1"/>
        <v>0</v>
      </c>
      <c r="AH16" s="16">
        <f t="shared" si="1"/>
        <v>0</v>
      </c>
      <c r="AI16" s="16">
        <f t="shared" si="1"/>
        <v>0</v>
      </c>
      <c r="AJ16" s="16">
        <f t="shared" si="1"/>
        <v>0</v>
      </c>
      <c r="AK16" s="16">
        <f t="shared" si="1"/>
        <v>0</v>
      </c>
      <c r="AL16" s="16">
        <f t="shared" si="1"/>
        <v>0</v>
      </c>
      <c r="AM16" s="16">
        <f t="shared" si="1"/>
        <v>0</v>
      </c>
      <c r="AN16" s="16">
        <f t="shared" si="1"/>
        <v>0</v>
      </c>
      <c r="AO16" s="16">
        <f t="shared" si="1"/>
        <v>0</v>
      </c>
      <c r="AP16" s="16">
        <f t="shared" si="1"/>
        <v>0</v>
      </c>
      <c r="AQ16" s="16">
        <f t="shared" si="1"/>
        <v>0</v>
      </c>
      <c r="AR16" s="16">
        <f t="shared" si="1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16">
        <f t="shared" si="1"/>
        <v>0</v>
      </c>
      <c r="AW16" s="16">
        <f t="shared" si="1"/>
        <v>0</v>
      </c>
      <c r="AX16" s="16">
        <f t="shared" si="1"/>
        <v>0</v>
      </c>
      <c r="AY16" s="16">
        <f t="shared" si="1"/>
        <v>0</v>
      </c>
      <c r="AZ16" s="16">
        <f t="shared" si="1"/>
        <v>0</v>
      </c>
      <c r="BA16" s="16">
        <f t="shared" si="1"/>
        <v>0</v>
      </c>
      <c r="BB16" s="16">
        <f t="shared" si="1"/>
        <v>0</v>
      </c>
      <c r="BC16" s="16">
        <f t="shared" si="1"/>
        <v>0</v>
      </c>
      <c r="BD16" s="16">
        <f t="shared" si="1"/>
        <v>0</v>
      </c>
      <c r="BE16" s="16">
        <f t="shared" si="1"/>
        <v>0</v>
      </c>
      <c r="BF16" s="16">
        <f t="shared" si="1"/>
        <v>0</v>
      </c>
      <c r="BG16" s="16">
        <f t="shared" si="1"/>
        <v>0</v>
      </c>
      <c r="BH16" s="16">
        <f t="shared" si="1"/>
        <v>0</v>
      </c>
      <c r="BI16" s="16">
        <f t="shared" si="1"/>
        <v>0</v>
      </c>
      <c r="BJ16" s="16">
        <f t="shared" si="1"/>
        <v>0</v>
      </c>
      <c r="BK16" s="16">
        <f t="shared" si="1"/>
        <v>0</v>
      </c>
      <c r="BL16" s="16">
        <f t="shared" si="1"/>
        <v>0</v>
      </c>
      <c r="BM16" s="16">
        <f t="shared" si="1"/>
        <v>0</v>
      </c>
      <c r="BN16" s="16">
        <f t="shared" si="1"/>
        <v>0</v>
      </c>
      <c r="BO16" s="16">
        <f t="shared" si="1"/>
        <v>0</v>
      </c>
      <c r="BP16" s="16">
        <f t="shared" ref="BP16:BZ16" si="2">BO16</f>
        <v>0</v>
      </c>
      <c r="BQ16" s="16">
        <f t="shared" si="2"/>
        <v>0</v>
      </c>
      <c r="BR16" s="16">
        <f t="shared" si="2"/>
        <v>0</v>
      </c>
      <c r="BS16" s="16">
        <f t="shared" si="2"/>
        <v>0</v>
      </c>
      <c r="BT16" s="16">
        <f t="shared" si="2"/>
        <v>0</v>
      </c>
      <c r="BU16" s="16">
        <f t="shared" si="2"/>
        <v>0</v>
      </c>
      <c r="BV16" s="16">
        <f t="shared" si="2"/>
        <v>0</v>
      </c>
      <c r="BW16" s="16">
        <f t="shared" si="2"/>
        <v>0</v>
      </c>
      <c r="BX16" s="16">
        <f t="shared" si="2"/>
        <v>0</v>
      </c>
      <c r="BY16" s="20">
        <f t="shared" si="2"/>
        <v>0</v>
      </c>
      <c r="BZ16" s="20">
        <f t="shared" si="2"/>
        <v>0</v>
      </c>
      <c r="CA16" s="1"/>
    </row>
    <row r="17" spans="1:79" ht="15" customHeight="1" thickBot="1">
      <c r="A17" s="239" t="s">
        <v>85</v>
      </c>
      <c r="B17" s="265"/>
      <c r="C17" s="180">
        <v>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7"/>
      <c r="BZ17" s="17"/>
      <c r="CA17" s="1"/>
    </row>
    <row r="18" spans="1:79" ht="15.75" thickTop="1">
      <c r="A18" s="239" t="s">
        <v>86</v>
      </c>
      <c r="B18" s="265"/>
      <c r="C18" s="22"/>
      <c r="D18" s="23">
        <f t="shared" ref="D18:E18" si="3">D15*D16/1000</f>
        <v>0</v>
      </c>
      <c r="E18" s="23">
        <f t="shared" si="3"/>
        <v>0</v>
      </c>
      <c r="F18" s="39">
        <f t="shared" ref="F18:G18" si="4">F15*F16</f>
        <v>0</v>
      </c>
      <c r="G18" s="25">
        <f t="shared" si="4"/>
        <v>0</v>
      </c>
      <c r="H18" s="25">
        <f t="shared" ref="H18:J18" si="5">H15*H16/1000</f>
        <v>0</v>
      </c>
      <c r="I18" s="25">
        <f t="shared" si="5"/>
        <v>0</v>
      </c>
      <c r="J18" s="25">
        <f t="shared" si="5"/>
        <v>0</v>
      </c>
      <c r="K18" s="25">
        <f>K15*K16</f>
        <v>0</v>
      </c>
      <c r="L18" s="25">
        <f t="shared" ref="L18:BZ18" si="6">L15*L16/1000</f>
        <v>0</v>
      </c>
      <c r="M18" s="25">
        <f t="shared" si="6"/>
        <v>0</v>
      </c>
      <c r="N18" s="25">
        <f t="shared" si="6"/>
        <v>0</v>
      </c>
      <c r="O18" s="25">
        <f t="shared" si="6"/>
        <v>0</v>
      </c>
      <c r="P18" s="25">
        <f t="shared" si="6"/>
        <v>0</v>
      </c>
      <c r="Q18" s="25">
        <f t="shared" si="6"/>
        <v>0</v>
      </c>
      <c r="R18" s="25">
        <f t="shared" si="6"/>
        <v>0</v>
      </c>
      <c r="S18" s="25">
        <f t="shared" si="6"/>
        <v>0</v>
      </c>
      <c r="T18" s="25">
        <f t="shared" si="6"/>
        <v>0</v>
      </c>
      <c r="U18" s="25">
        <f t="shared" si="6"/>
        <v>0</v>
      </c>
      <c r="V18" s="25">
        <f t="shared" si="6"/>
        <v>0</v>
      </c>
      <c r="W18" s="25">
        <f t="shared" si="6"/>
        <v>0</v>
      </c>
      <c r="X18" s="25">
        <f t="shared" si="6"/>
        <v>0</v>
      </c>
      <c r="Y18" s="25">
        <f t="shared" si="6"/>
        <v>0</v>
      </c>
      <c r="Z18" s="25">
        <f t="shared" si="6"/>
        <v>0</v>
      </c>
      <c r="AA18" s="25">
        <f t="shared" si="6"/>
        <v>0</v>
      </c>
      <c r="AB18" s="25">
        <f t="shared" si="6"/>
        <v>0</v>
      </c>
      <c r="AC18" s="25">
        <f t="shared" si="6"/>
        <v>0</v>
      </c>
      <c r="AD18" s="25">
        <f t="shared" si="6"/>
        <v>0</v>
      </c>
      <c r="AE18" s="25">
        <f t="shared" si="6"/>
        <v>0</v>
      </c>
      <c r="AF18" s="25">
        <f t="shared" si="6"/>
        <v>0</v>
      </c>
      <c r="AG18" s="25">
        <f t="shared" si="6"/>
        <v>0</v>
      </c>
      <c r="AH18" s="25">
        <f t="shared" si="6"/>
        <v>0</v>
      </c>
      <c r="AI18" s="25">
        <f t="shared" si="6"/>
        <v>0</v>
      </c>
      <c r="AJ18" s="25">
        <f t="shared" si="6"/>
        <v>0</v>
      </c>
      <c r="AK18" s="25">
        <f t="shared" si="6"/>
        <v>0</v>
      </c>
      <c r="AL18" s="25">
        <f t="shared" si="6"/>
        <v>0</v>
      </c>
      <c r="AM18" s="25">
        <f t="shared" si="6"/>
        <v>0</v>
      </c>
      <c r="AN18" s="25">
        <f t="shared" si="6"/>
        <v>0</v>
      </c>
      <c r="AO18" s="25">
        <f t="shared" si="6"/>
        <v>0</v>
      </c>
      <c r="AP18" s="25">
        <f t="shared" si="6"/>
        <v>0</v>
      </c>
      <c r="AQ18" s="25">
        <f t="shared" si="6"/>
        <v>0</v>
      </c>
      <c r="AR18" s="25">
        <f t="shared" si="6"/>
        <v>0</v>
      </c>
      <c r="AS18" s="25">
        <f t="shared" si="6"/>
        <v>0</v>
      </c>
      <c r="AT18" s="25">
        <f t="shared" si="6"/>
        <v>0</v>
      </c>
      <c r="AU18" s="25">
        <f t="shared" si="6"/>
        <v>0</v>
      </c>
      <c r="AV18" s="25">
        <f t="shared" si="6"/>
        <v>0</v>
      </c>
      <c r="AW18" s="25">
        <f t="shared" si="6"/>
        <v>0</v>
      </c>
      <c r="AX18" s="25">
        <f t="shared" si="6"/>
        <v>0</v>
      </c>
      <c r="AY18" s="25">
        <f t="shared" si="6"/>
        <v>0</v>
      </c>
      <c r="AZ18" s="25">
        <f t="shared" si="6"/>
        <v>0</v>
      </c>
      <c r="BA18" s="25">
        <f t="shared" si="6"/>
        <v>0</v>
      </c>
      <c r="BB18" s="25">
        <f t="shared" si="6"/>
        <v>0</v>
      </c>
      <c r="BC18" s="25">
        <f t="shared" si="6"/>
        <v>0</v>
      </c>
      <c r="BD18" s="25">
        <f t="shared" si="6"/>
        <v>0</v>
      </c>
      <c r="BE18" s="25">
        <f t="shared" si="6"/>
        <v>0</v>
      </c>
      <c r="BF18" s="25">
        <f t="shared" si="6"/>
        <v>0</v>
      </c>
      <c r="BG18" s="25">
        <f t="shared" si="6"/>
        <v>0</v>
      </c>
      <c r="BH18" s="25">
        <f t="shared" si="6"/>
        <v>0</v>
      </c>
      <c r="BI18" s="25">
        <f t="shared" si="6"/>
        <v>0</v>
      </c>
      <c r="BJ18" s="25">
        <f t="shared" si="6"/>
        <v>0</v>
      </c>
      <c r="BK18" s="25">
        <f t="shared" si="6"/>
        <v>0</v>
      </c>
      <c r="BL18" s="25">
        <f t="shared" si="6"/>
        <v>0</v>
      </c>
      <c r="BM18" s="25">
        <f t="shared" si="6"/>
        <v>0</v>
      </c>
      <c r="BN18" s="25">
        <f t="shared" si="6"/>
        <v>0</v>
      </c>
      <c r="BO18" s="25">
        <f t="shared" si="6"/>
        <v>0</v>
      </c>
      <c r="BP18" s="25">
        <f t="shared" si="6"/>
        <v>0</v>
      </c>
      <c r="BQ18" s="25">
        <f t="shared" si="6"/>
        <v>0</v>
      </c>
      <c r="BR18" s="25">
        <f t="shared" si="6"/>
        <v>0</v>
      </c>
      <c r="BS18" s="25">
        <f t="shared" si="6"/>
        <v>0</v>
      </c>
      <c r="BT18" s="25">
        <f t="shared" si="6"/>
        <v>0</v>
      </c>
      <c r="BU18" s="25">
        <f t="shared" si="6"/>
        <v>0</v>
      </c>
      <c r="BV18" s="25">
        <f t="shared" si="6"/>
        <v>0</v>
      </c>
      <c r="BW18" s="25">
        <f t="shared" si="6"/>
        <v>0</v>
      </c>
      <c r="BX18" s="25">
        <f t="shared" si="6"/>
        <v>0</v>
      </c>
      <c r="BY18" s="23">
        <f t="shared" si="6"/>
        <v>0</v>
      </c>
      <c r="BZ18" s="23">
        <f t="shared" si="6"/>
        <v>0</v>
      </c>
      <c r="CA18" s="1"/>
    </row>
    <row r="19" spans="1:79">
      <c r="A19" s="239" t="s">
        <v>74</v>
      </c>
      <c r="B19" s="265"/>
      <c r="C19" s="22"/>
      <c r="D19" s="26">
        <f>ССЫЛКИ!B3</f>
        <v>85</v>
      </c>
      <c r="E19" s="26">
        <f>ССЫЛКИ!C3</f>
        <v>21</v>
      </c>
      <c r="F19" s="26">
        <f>ССЫЛКИ!D3</f>
        <v>21</v>
      </c>
      <c r="G19" s="26">
        <f>ССЫЛКИ!E3</f>
        <v>6</v>
      </c>
      <c r="H19" s="26">
        <f>ССЫЛКИ!F3</f>
        <v>400</v>
      </c>
      <c r="I19" s="26">
        <f>ССЫЛКИ!G3</f>
        <v>140</v>
      </c>
      <c r="J19" s="26">
        <f>ССЫЛКИ!H3</f>
        <v>85</v>
      </c>
      <c r="K19" s="26">
        <f>ССЫЛКИ!I3</f>
        <v>21</v>
      </c>
      <c r="L19" s="26">
        <f>ССЫЛКИ!J3</f>
        <v>140</v>
      </c>
      <c r="M19" s="26">
        <f>ССЫЛКИ!K3</f>
        <v>50</v>
      </c>
      <c r="N19" s="26">
        <f>ССЫЛКИ!L3</f>
        <v>10</v>
      </c>
      <c r="O19" s="26">
        <f>ССЫЛКИ!M3</f>
        <v>240</v>
      </c>
      <c r="P19" s="26">
        <f>ССЫЛКИ!N3</f>
        <v>550</v>
      </c>
      <c r="Q19" s="26">
        <f>ССЫЛКИ!O3</f>
        <v>6</v>
      </c>
      <c r="R19" s="26">
        <f>ССЫЛКИ!P3</f>
        <v>157</v>
      </c>
      <c r="S19" s="26">
        <f>ССЫЛКИ!Q3</f>
        <v>10</v>
      </c>
      <c r="T19" s="26">
        <f>ССЫЛКИ!R3</f>
        <v>140</v>
      </c>
      <c r="U19" s="26">
        <f>ССЫЛКИ!S3</f>
        <v>100</v>
      </c>
      <c r="V19" s="26">
        <f>ССЫЛКИ!T3</f>
        <v>120</v>
      </c>
      <c r="W19" s="26">
        <f>ССЫЛКИ!U3</f>
        <v>120</v>
      </c>
      <c r="X19" s="26">
        <f>ССЫЛКИ!V3</f>
        <v>80</v>
      </c>
      <c r="Y19" s="26">
        <f>ССЫЛКИ!W3</f>
        <v>30</v>
      </c>
      <c r="Z19" s="26">
        <f>ССЫЛКИ!X3</f>
        <v>55</v>
      </c>
      <c r="AA19" s="26">
        <f>ССЫЛКИ!Y3</f>
        <v>60</v>
      </c>
      <c r="AB19" s="26">
        <f>ССЫЛКИ!Z3</f>
        <v>70</v>
      </c>
      <c r="AC19" s="26">
        <f>ССЫЛКИ!AA3</f>
        <v>165</v>
      </c>
      <c r="AD19" s="26">
        <f>ССЫЛКИ!AB3</f>
        <v>180</v>
      </c>
      <c r="AE19" s="26">
        <f>ССЫЛКИ!AC3</f>
        <v>260</v>
      </c>
      <c r="AF19" s="26">
        <f>ССЫЛКИ!AD3</f>
        <v>55</v>
      </c>
      <c r="AG19" s="26">
        <f>ССЫЛКИ!AE3</f>
        <v>90</v>
      </c>
      <c r="AH19" s="26">
        <f>ССЫЛКИ!AF3</f>
        <v>45</v>
      </c>
      <c r="AI19" s="26">
        <f>ССЫЛКИ!AG3</f>
        <v>45</v>
      </c>
      <c r="AJ19" s="26">
        <f>ССЫЛКИ!AH3</f>
        <v>52</v>
      </c>
      <c r="AK19" s="26">
        <f>ССЫЛКИ!AI3</f>
        <v>50</v>
      </c>
      <c r="AL19" s="26">
        <f>ССЫЛКИ!AJ3</f>
        <v>55</v>
      </c>
      <c r="AM19" s="26">
        <f>ССЫЛКИ!AK3</f>
        <v>60</v>
      </c>
      <c r="AN19" s="26">
        <f>ССЫЛКИ!AL3</f>
        <v>60</v>
      </c>
      <c r="AO19" s="26">
        <f>ССЫЛКИ!AM3</f>
        <v>50</v>
      </c>
      <c r="AP19" s="26">
        <f>ССЫЛКИ!AN3</f>
        <v>110</v>
      </c>
      <c r="AQ19" s="26">
        <f>ССЫЛКИ!AO3</f>
        <v>170</v>
      </c>
      <c r="AR19" s="26">
        <f>ССЫЛКИ!AP3</f>
        <v>200</v>
      </c>
      <c r="AS19" s="26">
        <f>ССЫЛКИ!AQ3</f>
        <v>80</v>
      </c>
      <c r="AT19" s="26">
        <f>ССЫЛКИ!AR3</f>
        <v>600</v>
      </c>
      <c r="AU19" s="26">
        <f>ССЫЛКИ!AS3</f>
        <v>60</v>
      </c>
      <c r="AV19" s="26">
        <f>ССЫЛКИ!AT3</f>
        <v>75</v>
      </c>
      <c r="AW19" s="26">
        <f>ССЫЛКИ!AU3</f>
        <v>155</v>
      </c>
      <c r="AX19" s="26">
        <f>ССЫЛКИ!AV3</f>
        <v>274</v>
      </c>
      <c r="AY19" s="26">
        <f>ССЫЛКИ!AW3</f>
        <v>450</v>
      </c>
      <c r="AZ19" s="26">
        <f>ССЫЛКИ!AX3</f>
        <v>325</v>
      </c>
      <c r="BA19" s="26">
        <f>ССЫЛКИ!AY3</f>
        <v>180</v>
      </c>
      <c r="BB19" s="26">
        <f>ССЫЛКИ!AZ3</f>
        <v>320</v>
      </c>
      <c r="BC19" s="26">
        <f>ССЫЛКИ!BA3</f>
        <v>350</v>
      </c>
      <c r="BD19" s="26">
        <f>ССЫЛКИ!BB3</f>
        <v>300</v>
      </c>
      <c r="BE19" s="26">
        <f>ССЫЛКИ!BC3</f>
        <v>120</v>
      </c>
      <c r="BF19" s="26">
        <f>ССЫЛКИ!BD3</f>
        <v>220</v>
      </c>
      <c r="BG19" s="26">
        <f>ССЫЛКИ!BE3</f>
        <v>20</v>
      </c>
      <c r="BH19" s="26">
        <f>ССЫЛКИ!BF3</f>
        <v>21</v>
      </c>
      <c r="BI19" s="26">
        <f>ССЫЛКИ!BG3</f>
        <v>21</v>
      </c>
      <c r="BJ19" s="26">
        <f>ССЫЛКИ!BH3</f>
        <v>35</v>
      </c>
      <c r="BK19" s="26">
        <f>ССЫЛКИ!BI3</f>
        <v>22</v>
      </c>
      <c r="BL19" s="26">
        <f>ССЫЛКИ!BJ3</f>
        <v>28</v>
      </c>
      <c r="BM19" s="26">
        <f>ССЫЛКИ!BK3</f>
        <v>50</v>
      </c>
      <c r="BN19" s="26">
        <f>ССЫЛКИ!BL3</f>
        <v>40</v>
      </c>
      <c r="BO19" s="26">
        <f>ССЫЛКИ!BM3</f>
        <v>30</v>
      </c>
      <c r="BP19" s="26">
        <f>ССЫЛКИ!BN3</f>
        <v>175</v>
      </c>
      <c r="BQ19" s="26">
        <f>ССЫЛКИ!BO3</f>
        <v>160</v>
      </c>
      <c r="BR19" s="26">
        <f>ССЫЛКИ!BP3</f>
        <v>100</v>
      </c>
      <c r="BS19" s="26">
        <f>ССЫЛКИ!BQ3</f>
        <v>120</v>
      </c>
      <c r="BT19" s="26">
        <f>ССЫЛКИ!BR3</f>
        <v>160</v>
      </c>
      <c r="BU19" s="26">
        <f>ССЫЛКИ!BS3</f>
        <v>100</v>
      </c>
      <c r="BV19" s="26">
        <f>ССЫЛКИ!BT3</f>
        <v>90</v>
      </c>
      <c r="BW19" s="26">
        <f>ССЫЛКИ!BU3</f>
        <v>0</v>
      </c>
      <c r="BX19" s="26">
        <f>ССЫЛКИ!BV3</f>
        <v>40</v>
      </c>
      <c r="BY19" s="26">
        <f>ССЫЛКИ!BW3</f>
        <v>210</v>
      </c>
      <c r="BZ19" s="26">
        <f>ССЫЛКИ!BX3</f>
        <v>8</v>
      </c>
      <c r="CA19" s="1"/>
    </row>
    <row r="20" spans="1:79">
      <c r="A20" s="239" t="s">
        <v>87</v>
      </c>
      <c r="B20" s="265"/>
      <c r="C20" s="27">
        <f>SUM(D20:BZ20)</f>
        <v>0</v>
      </c>
      <c r="D20" s="28">
        <f t="shared" ref="D20:BZ20" si="7">D18*D19</f>
        <v>0</v>
      </c>
      <c r="E20" s="28">
        <f t="shared" si="7"/>
        <v>0</v>
      </c>
      <c r="F20" s="39">
        <f t="shared" si="7"/>
        <v>0</v>
      </c>
      <c r="G20" s="25">
        <f t="shared" si="7"/>
        <v>0</v>
      </c>
      <c r="H20" s="25">
        <f t="shared" si="7"/>
        <v>0</v>
      </c>
      <c r="I20" s="25">
        <f t="shared" si="7"/>
        <v>0</v>
      </c>
      <c r="J20" s="25">
        <f t="shared" si="7"/>
        <v>0</v>
      </c>
      <c r="K20" s="25">
        <f t="shared" si="7"/>
        <v>0</v>
      </c>
      <c r="L20" s="25">
        <f t="shared" si="7"/>
        <v>0</v>
      </c>
      <c r="M20" s="25">
        <f t="shared" si="7"/>
        <v>0</v>
      </c>
      <c r="N20" s="25">
        <f t="shared" si="7"/>
        <v>0</v>
      </c>
      <c r="O20" s="25">
        <f t="shared" si="7"/>
        <v>0</v>
      </c>
      <c r="P20" s="25">
        <f t="shared" si="7"/>
        <v>0</v>
      </c>
      <c r="Q20" s="25">
        <f t="shared" si="7"/>
        <v>0</v>
      </c>
      <c r="R20" s="25">
        <f t="shared" si="7"/>
        <v>0</v>
      </c>
      <c r="S20" s="25">
        <f t="shared" si="7"/>
        <v>0</v>
      </c>
      <c r="T20" s="25">
        <f t="shared" si="7"/>
        <v>0</v>
      </c>
      <c r="U20" s="25">
        <f t="shared" si="7"/>
        <v>0</v>
      </c>
      <c r="V20" s="25">
        <f t="shared" si="7"/>
        <v>0</v>
      </c>
      <c r="W20" s="25">
        <f t="shared" si="7"/>
        <v>0</v>
      </c>
      <c r="X20" s="25">
        <f t="shared" si="7"/>
        <v>0</v>
      </c>
      <c r="Y20" s="25">
        <f t="shared" si="7"/>
        <v>0</v>
      </c>
      <c r="Z20" s="25">
        <f t="shared" si="7"/>
        <v>0</v>
      </c>
      <c r="AA20" s="25">
        <f t="shared" si="7"/>
        <v>0</v>
      </c>
      <c r="AB20" s="25">
        <f t="shared" si="7"/>
        <v>0</v>
      </c>
      <c r="AC20" s="25">
        <f t="shared" si="7"/>
        <v>0</v>
      </c>
      <c r="AD20" s="25">
        <f t="shared" si="7"/>
        <v>0</v>
      </c>
      <c r="AE20" s="25">
        <f t="shared" si="7"/>
        <v>0</v>
      </c>
      <c r="AF20" s="25">
        <f t="shared" si="7"/>
        <v>0</v>
      </c>
      <c r="AG20" s="25">
        <f t="shared" si="7"/>
        <v>0</v>
      </c>
      <c r="AH20" s="25">
        <f t="shared" si="7"/>
        <v>0</v>
      </c>
      <c r="AI20" s="25">
        <f t="shared" si="7"/>
        <v>0</v>
      </c>
      <c r="AJ20" s="25">
        <f t="shared" si="7"/>
        <v>0</v>
      </c>
      <c r="AK20" s="25">
        <f t="shared" si="7"/>
        <v>0</v>
      </c>
      <c r="AL20" s="25">
        <f t="shared" si="7"/>
        <v>0</v>
      </c>
      <c r="AM20" s="25">
        <f t="shared" si="7"/>
        <v>0</v>
      </c>
      <c r="AN20" s="25">
        <f t="shared" si="7"/>
        <v>0</v>
      </c>
      <c r="AO20" s="25">
        <f t="shared" si="7"/>
        <v>0</v>
      </c>
      <c r="AP20" s="25">
        <f t="shared" si="7"/>
        <v>0</v>
      </c>
      <c r="AQ20" s="25">
        <f t="shared" si="7"/>
        <v>0</v>
      </c>
      <c r="AR20" s="25">
        <f t="shared" si="7"/>
        <v>0</v>
      </c>
      <c r="AS20" s="25">
        <f t="shared" si="7"/>
        <v>0</v>
      </c>
      <c r="AT20" s="25">
        <f t="shared" si="7"/>
        <v>0</v>
      </c>
      <c r="AU20" s="25">
        <f t="shared" si="7"/>
        <v>0</v>
      </c>
      <c r="AV20" s="25">
        <f t="shared" si="7"/>
        <v>0</v>
      </c>
      <c r="AW20" s="25">
        <f t="shared" si="7"/>
        <v>0</v>
      </c>
      <c r="AX20" s="25">
        <f t="shared" si="7"/>
        <v>0</v>
      </c>
      <c r="AY20" s="25">
        <f t="shared" si="7"/>
        <v>0</v>
      </c>
      <c r="AZ20" s="25">
        <f t="shared" si="7"/>
        <v>0</v>
      </c>
      <c r="BA20" s="25">
        <f t="shared" si="7"/>
        <v>0</v>
      </c>
      <c r="BB20" s="25">
        <f t="shared" si="7"/>
        <v>0</v>
      </c>
      <c r="BC20" s="25">
        <f t="shared" si="7"/>
        <v>0</v>
      </c>
      <c r="BD20" s="25">
        <f t="shared" si="7"/>
        <v>0</v>
      </c>
      <c r="BE20" s="25">
        <f t="shared" si="7"/>
        <v>0</v>
      </c>
      <c r="BF20" s="25">
        <f t="shared" si="7"/>
        <v>0</v>
      </c>
      <c r="BG20" s="25">
        <f t="shared" si="7"/>
        <v>0</v>
      </c>
      <c r="BH20" s="25">
        <f t="shared" si="7"/>
        <v>0</v>
      </c>
      <c r="BI20" s="25">
        <f t="shared" si="7"/>
        <v>0</v>
      </c>
      <c r="BJ20" s="25">
        <f t="shared" si="7"/>
        <v>0</v>
      </c>
      <c r="BK20" s="25">
        <f t="shared" si="7"/>
        <v>0</v>
      </c>
      <c r="BL20" s="25">
        <f t="shared" si="7"/>
        <v>0</v>
      </c>
      <c r="BM20" s="25">
        <f t="shared" si="7"/>
        <v>0</v>
      </c>
      <c r="BN20" s="25">
        <f t="shared" si="7"/>
        <v>0</v>
      </c>
      <c r="BO20" s="25">
        <f t="shared" si="7"/>
        <v>0</v>
      </c>
      <c r="BP20" s="25">
        <f t="shared" si="7"/>
        <v>0</v>
      </c>
      <c r="BQ20" s="25">
        <f t="shared" si="7"/>
        <v>0</v>
      </c>
      <c r="BR20" s="25">
        <f t="shared" si="7"/>
        <v>0</v>
      </c>
      <c r="BS20" s="25">
        <f t="shared" si="7"/>
        <v>0</v>
      </c>
      <c r="BT20" s="25">
        <f t="shared" si="7"/>
        <v>0</v>
      </c>
      <c r="BU20" s="25">
        <f t="shared" si="7"/>
        <v>0</v>
      </c>
      <c r="BV20" s="25">
        <f t="shared" si="7"/>
        <v>0</v>
      </c>
      <c r="BW20" s="25">
        <f t="shared" si="7"/>
        <v>0</v>
      </c>
      <c r="BX20" s="25">
        <f t="shared" si="7"/>
        <v>0</v>
      </c>
      <c r="BY20" s="28">
        <f t="shared" si="7"/>
        <v>0</v>
      </c>
      <c r="BZ20" s="28">
        <f t="shared" si="7"/>
        <v>0</v>
      </c>
      <c r="CA20" s="1"/>
    </row>
    <row r="21" spans="1:79" ht="15.75" customHeight="1">
      <c r="A21" s="239" t="s">
        <v>88</v>
      </c>
      <c r="B21" s="265"/>
      <c r="C21" s="30" t="e">
        <f>C20/C17</f>
        <v>#DIV/0!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31" t="s">
        <v>89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31" t="s">
        <v>90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2"/>
      <c r="B28" s="267"/>
      <c r="C28" s="16"/>
      <c r="D28" s="16">
        <f t="shared" ref="D28:E28" si="8">SUM(D8:D15)</f>
        <v>0</v>
      </c>
      <c r="E28" s="16">
        <f t="shared" si="8"/>
        <v>0</v>
      </c>
      <c r="F28" s="16">
        <f>SUM(F8:F14)</f>
        <v>1</v>
      </c>
      <c r="G28" s="16">
        <f t="shared" ref="G28:BR28" si="9">SUM(G8:G14)</f>
        <v>1</v>
      </c>
      <c r="H28" s="16">
        <f t="shared" si="9"/>
        <v>0</v>
      </c>
      <c r="I28" s="16">
        <f t="shared" si="9"/>
        <v>0</v>
      </c>
      <c r="J28" s="16">
        <f>SUM(J8:J14)</f>
        <v>73.7</v>
      </c>
      <c r="K28" s="16">
        <f t="shared" si="9"/>
        <v>0</v>
      </c>
      <c r="L28" s="16">
        <f t="shared" si="9"/>
        <v>4</v>
      </c>
      <c r="M28" s="16">
        <f t="shared" si="9"/>
        <v>0</v>
      </c>
      <c r="N28" s="16">
        <f t="shared" si="9"/>
        <v>3.63</v>
      </c>
      <c r="O28" s="16">
        <f t="shared" si="9"/>
        <v>0</v>
      </c>
      <c r="P28" s="16">
        <f t="shared" si="9"/>
        <v>0</v>
      </c>
      <c r="Q28" s="16">
        <f t="shared" si="9"/>
        <v>0</v>
      </c>
      <c r="R28" s="16">
        <f t="shared" si="9"/>
        <v>0</v>
      </c>
      <c r="S28" s="16">
        <f t="shared" si="9"/>
        <v>0</v>
      </c>
      <c r="T28" s="16">
        <f t="shared" si="9"/>
        <v>0</v>
      </c>
      <c r="U28" s="16">
        <f t="shared" si="9"/>
        <v>0</v>
      </c>
      <c r="V28" s="16">
        <f t="shared" si="9"/>
        <v>0</v>
      </c>
      <c r="W28" s="16">
        <f t="shared" si="9"/>
        <v>0</v>
      </c>
      <c r="X28" s="16">
        <f t="shared" si="9"/>
        <v>0</v>
      </c>
      <c r="Y28" s="16">
        <f t="shared" si="9"/>
        <v>0</v>
      </c>
      <c r="Z28" s="16">
        <f t="shared" si="9"/>
        <v>0</v>
      </c>
      <c r="AA28" s="16">
        <f t="shared" si="9"/>
        <v>0</v>
      </c>
      <c r="AB28" s="16">
        <f t="shared" si="9"/>
        <v>0</v>
      </c>
      <c r="AC28" s="16">
        <f t="shared" si="9"/>
        <v>0</v>
      </c>
      <c r="AD28" s="16">
        <f t="shared" si="9"/>
        <v>0</v>
      </c>
      <c r="AE28" s="16">
        <f t="shared" si="9"/>
        <v>0</v>
      </c>
      <c r="AF28" s="16">
        <f t="shared" si="9"/>
        <v>16.2</v>
      </c>
      <c r="AG28" s="16">
        <f t="shared" si="9"/>
        <v>0</v>
      </c>
      <c r="AH28" s="16">
        <f t="shared" si="9"/>
        <v>0</v>
      </c>
      <c r="AI28" s="16">
        <f t="shared" si="9"/>
        <v>0</v>
      </c>
      <c r="AJ28" s="16">
        <f t="shared" si="9"/>
        <v>0</v>
      </c>
      <c r="AK28" s="16">
        <f t="shared" si="9"/>
        <v>0</v>
      </c>
      <c r="AL28" s="16">
        <f t="shared" si="9"/>
        <v>0</v>
      </c>
      <c r="AM28" s="16">
        <f t="shared" si="9"/>
        <v>0</v>
      </c>
      <c r="AN28" s="16">
        <f t="shared" si="9"/>
        <v>0</v>
      </c>
      <c r="AO28" s="16">
        <f t="shared" si="9"/>
        <v>0</v>
      </c>
      <c r="AP28" s="16">
        <f t="shared" si="9"/>
        <v>0</v>
      </c>
      <c r="AQ28" s="16">
        <f t="shared" si="9"/>
        <v>0</v>
      </c>
      <c r="AR28" s="16">
        <f t="shared" si="9"/>
        <v>0</v>
      </c>
      <c r="AS28" s="16">
        <f t="shared" si="9"/>
        <v>0</v>
      </c>
      <c r="AT28" s="16">
        <f t="shared" si="9"/>
        <v>5</v>
      </c>
      <c r="AU28" s="16">
        <f t="shared" si="9"/>
        <v>0</v>
      </c>
      <c r="AV28" s="16">
        <f t="shared" si="9"/>
        <v>0</v>
      </c>
      <c r="AW28" s="16">
        <f t="shared" si="9"/>
        <v>0</v>
      </c>
      <c r="AX28" s="16">
        <f t="shared" si="9"/>
        <v>8</v>
      </c>
      <c r="AY28" s="16">
        <f t="shared" si="9"/>
        <v>0</v>
      </c>
      <c r="AZ28" s="16">
        <f t="shared" si="9"/>
        <v>0</v>
      </c>
      <c r="BA28" s="16">
        <f t="shared" si="9"/>
        <v>53</v>
      </c>
      <c r="BB28" s="16">
        <f t="shared" si="9"/>
        <v>0</v>
      </c>
      <c r="BC28" s="16">
        <f t="shared" si="9"/>
        <v>0</v>
      </c>
      <c r="BD28" s="16">
        <f t="shared" si="9"/>
        <v>0</v>
      </c>
      <c r="BE28" s="16">
        <f t="shared" si="9"/>
        <v>0</v>
      </c>
      <c r="BF28" s="16">
        <f t="shared" si="9"/>
        <v>0</v>
      </c>
      <c r="BG28" s="16">
        <f t="shared" si="9"/>
        <v>0</v>
      </c>
      <c r="BH28" s="16">
        <f t="shared" si="9"/>
        <v>0</v>
      </c>
      <c r="BI28" s="16">
        <f t="shared" si="9"/>
        <v>0</v>
      </c>
      <c r="BJ28" s="16">
        <f t="shared" si="9"/>
        <v>75</v>
      </c>
      <c r="BK28" s="16">
        <f t="shared" si="9"/>
        <v>9.6</v>
      </c>
      <c r="BL28" s="16">
        <f t="shared" si="9"/>
        <v>10</v>
      </c>
      <c r="BM28" s="16">
        <f t="shared" si="9"/>
        <v>0</v>
      </c>
      <c r="BN28" s="16">
        <f t="shared" si="9"/>
        <v>0</v>
      </c>
      <c r="BO28" s="16">
        <f t="shared" si="9"/>
        <v>50</v>
      </c>
      <c r="BP28" s="16">
        <f t="shared" si="9"/>
        <v>0</v>
      </c>
      <c r="BQ28" s="16">
        <f t="shared" si="9"/>
        <v>0</v>
      </c>
      <c r="BR28" s="16">
        <f t="shared" si="9"/>
        <v>0</v>
      </c>
      <c r="BS28" s="16">
        <f t="shared" ref="BS28:BX28" si="10">SUM(BS8:BS14)</f>
        <v>0</v>
      </c>
      <c r="BT28" s="16">
        <f t="shared" si="10"/>
        <v>0</v>
      </c>
      <c r="BU28" s="16">
        <f t="shared" si="10"/>
        <v>0</v>
      </c>
      <c r="BV28" s="16">
        <f t="shared" si="10"/>
        <v>50</v>
      </c>
      <c r="BW28" s="16">
        <f t="shared" si="10"/>
        <v>0</v>
      </c>
      <c r="BX28" s="16">
        <f t="shared" si="10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64"/>
      <c r="C29" s="16">
        <f>C30</f>
        <v>0</v>
      </c>
      <c r="D29" s="118">
        <f>C29</f>
        <v>0</v>
      </c>
      <c r="E29" s="118">
        <f t="shared" ref="E29:BP29" si="11">D29</f>
        <v>0</v>
      </c>
      <c r="F29" s="118">
        <f t="shared" si="11"/>
        <v>0</v>
      </c>
      <c r="G29" s="118">
        <f t="shared" si="11"/>
        <v>0</v>
      </c>
      <c r="H29" s="118">
        <f t="shared" si="11"/>
        <v>0</v>
      </c>
      <c r="I29" s="118">
        <f t="shared" si="11"/>
        <v>0</v>
      </c>
      <c r="J29" s="118">
        <f t="shared" si="11"/>
        <v>0</v>
      </c>
      <c r="K29" s="118">
        <f t="shared" si="11"/>
        <v>0</v>
      </c>
      <c r="L29" s="118">
        <f t="shared" si="11"/>
        <v>0</v>
      </c>
      <c r="M29" s="118">
        <f t="shared" si="11"/>
        <v>0</v>
      </c>
      <c r="N29" s="118">
        <f t="shared" si="11"/>
        <v>0</v>
      </c>
      <c r="O29" s="118">
        <f t="shared" si="11"/>
        <v>0</v>
      </c>
      <c r="P29" s="118">
        <f t="shared" si="11"/>
        <v>0</v>
      </c>
      <c r="Q29" s="118">
        <f t="shared" si="11"/>
        <v>0</v>
      </c>
      <c r="R29" s="118">
        <f t="shared" si="11"/>
        <v>0</v>
      </c>
      <c r="S29" s="118">
        <f t="shared" si="11"/>
        <v>0</v>
      </c>
      <c r="T29" s="118">
        <f t="shared" si="11"/>
        <v>0</v>
      </c>
      <c r="U29" s="118">
        <f t="shared" si="11"/>
        <v>0</v>
      </c>
      <c r="V29" s="118">
        <f t="shared" si="11"/>
        <v>0</v>
      </c>
      <c r="W29" s="118">
        <f t="shared" si="11"/>
        <v>0</v>
      </c>
      <c r="X29" s="118">
        <f t="shared" si="11"/>
        <v>0</v>
      </c>
      <c r="Y29" s="118">
        <f t="shared" si="11"/>
        <v>0</v>
      </c>
      <c r="Z29" s="118">
        <f t="shared" si="11"/>
        <v>0</v>
      </c>
      <c r="AA29" s="118">
        <f t="shared" si="11"/>
        <v>0</v>
      </c>
      <c r="AB29" s="118">
        <f t="shared" si="11"/>
        <v>0</v>
      </c>
      <c r="AC29" s="118">
        <f t="shared" si="11"/>
        <v>0</v>
      </c>
      <c r="AD29" s="118">
        <f t="shared" si="11"/>
        <v>0</v>
      </c>
      <c r="AE29" s="118">
        <f t="shared" si="11"/>
        <v>0</v>
      </c>
      <c r="AF29" s="118">
        <f t="shared" si="11"/>
        <v>0</v>
      </c>
      <c r="AG29" s="118">
        <f t="shared" si="11"/>
        <v>0</v>
      </c>
      <c r="AH29" s="118">
        <f t="shared" si="11"/>
        <v>0</v>
      </c>
      <c r="AI29" s="118">
        <f t="shared" si="11"/>
        <v>0</v>
      </c>
      <c r="AJ29" s="118">
        <f t="shared" si="11"/>
        <v>0</v>
      </c>
      <c r="AK29" s="118">
        <f t="shared" si="11"/>
        <v>0</v>
      </c>
      <c r="AL29" s="118">
        <f t="shared" si="11"/>
        <v>0</v>
      </c>
      <c r="AM29" s="118">
        <f t="shared" si="11"/>
        <v>0</v>
      </c>
      <c r="AN29" s="118">
        <f t="shared" si="11"/>
        <v>0</v>
      </c>
      <c r="AO29" s="118">
        <f t="shared" si="11"/>
        <v>0</v>
      </c>
      <c r="AP29" s="118">
        <f t="shared" si="11"/>
        <v>0</v>
      </c>
      <c r="AQ29" s="118">
        <f t="shared" si="11"/>
        <v>0</v>
      </c>
      <c r="AR29" s="118">
        <f t="shared" si="11"/>
        <v>0</v>
      </c>
      <c r="AS29" s="118">
        <f t="shared" si="11"/>
        <v>0</v>
      </c>
      <c r="AT29" s="118">
        <f t="shared" si="11"/>
        <v>0</v>
      </c>
      <c r="AU29" s="118">
        <f t="shared" si="11"/>
        <v>0</v>
      </c>
      <c r="AV29" s="118">
        <f t="shared" si="11"/>
        <v>0</v>
      </c>
      <c r="AW29" s="118">
        <f t="shared" si="11"/>
        <v>0</v>
      </c>
      <c r="AX29" s="118">
        <f t="shared" si="11"/>
        <v>0</v>
      </c>
      <c r="AY29" s="118">
        <f t="shared" si="11"/>
        <v>0</v>
      </c>
      <c r="AZ29" s="118">
        <f t="shared" si="11"/>
        <v>0</v>
      </c>
      <c r="BA29" s="118">
        <f t="shared" si="11"/>
        <v>0</v>
      </c>
      <c r="BB29" s="118">
        <f t="shared" si="11"/>
        <v>0</v>
      </c>
      <c r="BC29" s="118">
        <f t="shared" si="11"/>
        <v>0</v>
      </c>
      <c r="BD29" s="118">
        <f t="shared" si="11"/>
        <v>0</v>
      </c>
      <c r="BE29" s="118">
        <f t="shared" si="11"/>
        <v>0</v>
      </c>
      <c r="BF29" s="118">
        <f t="shared" si="11"/>
        <v>0</v>
      </c>
      <c r="BG29" s="118">
        <f t="shared" si="11"/>
        <v>0</v>
      </c>
      <c r="BH29" s="118">
        <f t="shared" si="11"/>
        <v>0</v>
      </c>
      <c r="BI29" s="118">
        <f t="shared" si="11"/>
        <v>0</v>
      </c>
      <c r="BJ29" s="118">
        <f t="shared" si="11"/>
        <v>0</v>
      </c>
      <c r="BK29" s="118">
        <f t="shared" si="11"/>
        <v>0</v>
      </c>
      <c r="BL29" s="118">
        <f t="shared" si="11"/>
        <v>0</v>
      </c>
      <c r="BM29" s="118">
        <f t="shared" si="11"/>
        <v>0</v>
      </c>
      <c r="BN29" s="118">
        <f t="shared" si="11"/>
        <v>0</v>
      </c>
      <c r="BO29" s="118">
        <f t="shared" si="11"/>
        <v>0</v>
      </c>
      <c r="BP29" s="118">
        <f t="shared" si="11"/>
        <v>0</v>
      </c>
      <c r="BQ29" s="118">
        <f t="shared" ref="BQ29:BZ29" si="12">BP29</f>
        <v>0</v>
      </c>
      <c r="BR29" s="118">
        <f t="shared" si="12"/>
        <v>0</v>
      </c>
      <c r="BS29" s="118">
        <f t="shared" si="12"/>
        <v>0</v>
      </c>
      <c r="BT29" s="118">
        <f t="shared" si="12"/>
        <v>0</v>
      </c>
      <c r="BU29" s="118">
        <f t="shared" si="12"/>
        <v>0</v>
      </c>
      <c r="BV29" s="118">
        <f t="shared" si="12"/>
        <v>0</v>
      </c>
      <c r="BW29" s="118">
        <f t="shared" si="12"/>
        <v>0</v>
      </c>
      <c r="BX29" s="118">
        <f t="shared" si="12"/>
        <v>0</v>
      </c>
      <c r="BY29" s="20">
        <f t="shared" si="12"/>
        <v>0</v>
      </c>
      <c r="BZ29" s="20">
        <f t="shared" si="12"/>
        <v>0</v>
      </c>
      <c r="CA29" s="1"/>
    </row>
    <row r="30" spans="1:79" ht="15.75" hidden="1" customHeight="1" thickBot="1">
      <c r="A30" s="244" t="s">
        <v>164</v>
      </c>
      <c r="B30" s="268"/>
      <c r="C30" s="121">
        <f>'Автомат. ввод'!C22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65"/>
      <c r="C31" s="22"/>
      <c r="D31" s="119">
        <f>D28*D29/1000</f>
        <v>0</v>
      </c>
      <c r="E31" s="119">
        <f t="shared" ref="E31:BP31" si="13">E28*E29/1000</f>
        <v>0</v>
      </c>
      <c r="F31" s="119">
        <f>F28*F29</f>
        <v>0</v>
      </c>
      <c r="G31" s="119">
        <f>G28*G29</f>
        <v>0</v>
      </c>
      <c r="H31" s="119">
        <f t="shared" si="13"/>
        <v>0</v>
      </c>
      <c r="I31" s="119">
        <f t="shared" si="13"/>
        <v>0</v>
      </c>
      <c r="J31" s="136">
        <f t="shared" si="13"/>
        <v>0</v>
      </c>
      <c r="K31" s="136">
        <f>K28*K29</f>
        <v>0</v>
      </c>
      <c r="L31" s="136">
        <f t="shared" si="13"/>
        <v>0</v>
      </c>
      <c r="M31" s="136">
        <f t="shared" si="13"/>
        <v>0</v>
      </c>
      <c r="N31" s="136">
        <f t="shared" si="13"/>
        <v>0</v>
      </c>
      <c r="O31" s="136">
        <f t="shared" si="13"/>
        <v>0</v>
      </c>
      <c r="P31" s="136">
        <f t="shared" si="13"/>
        <v>0</v>
      </c>
      <c r="Q31" s="136">
        <f>Q28*Q29</f>
        <v>0</v>
      </c>
      <c r="R31" s="136">
        <f t="shared" si="13"/>
        <v>0</v>
      </c>
      <c r="S31" s="136">
        <f>S28*S29</f>
        <v>0</v>
      </c>
      <c r="T31" s="136">
        <f t="shared" si="13"/>
        <v>0</v>
      </c>
      <c r="U31" s="136">
        <f t="shared" si="13"/>
        <v>0</v>
      </c>
      <c r="V31" s="136">
        <f t="shared" si="13"/>
        <v>0</v>
      </c>
      <c r="W31" s="136">
        <f t="shared" si="13"/>
        <v>0</v>
      </c>
      <c r="X31" s="136">
        <f t="shared" si="13"/>
        <v>0</v>
      </c>
      <c r="Y31" s="136">
        <f t="shared" si="13"/>
        <v>0</v>
      </c>
      <c r="Z31" s="136">
        <f t="shared" si="13"/>
        <v>0</v>
      </c>
      <c r="AA31" s="136">
        <f t="shared" si="13"/>
        <v>0</v>
      </c>
      <c r="AB31" s="136">
        <f t="shared" si="13"/>
        <v>0</v>
      </c>
      <c r="AC31" s="136">
        <f t="shared" si="13"/>
        <v>0</v>
      </c>
      <c r="AD31" s="136">
        <f t="shared" si="13"/>
        <v>0</v>
      </c>
      <c r="AE31" s="136">
        <f t="shared" si="13"/>
        <v>0</v>
      </c>
      <c r="AF31" s="136">
        <f t="shared" si="13"/>
        <v>0</v>
      </c>
      <c r="AG31" s="136">
        <f t="shared" si="13"/>
        <v>0</v>
      </c>
      <c r="AH31" s="136">
        <f t="shared" si="13"/>
        <v>0</v>
      </c>
      <c r="AI31" s="136">
        <f t="shared" si="13"/>
        <v>0</v>
      </c>
      <c r="AJ31" s="136">
        <f t="shared" si="13"/>
        <v>0</v>
      </c>
      <c r="AK31" s="136">
        <f t="shared" si="13"/>
        <v>0</v>
      </c>
      <c r="AL31" s="136">
        <f t="shared" si="13"/>
        <v>0</v>
      </c>
      <c r="AM31" s="136">
        <f t="shared" si="13"/>
        <v>0</v>
      </c>
      <c r="AN31" s="136">
        <f t="shared" si="13"/>
        <v>0</v>
      </c>
      <c r="AO31" s="136">
        <f t="shared" si="13"/>
        <v>0</v>
      </c>
      <c r="AP31" s="136">
        <f t="shared" si="13"/>
        <v>0</v>
      </c>
      <c r="AQ31" s="136">
        <f t="shared" si="13"/>
        <v>0</v>
      </c>
      <c r="AR31" s="136">
        <f t="shared" si="13"/>
        <v>0</v>
      </c>
      <c r="AS31" s="136">
        <f t="shared" si="13"/>
        <v>0</v>
      </c>
      <c r="AT31" s="136">
        <f t="shared" si="13"/>
        <v>0</v>
      </c>
      <c r="AU31" s="136">
        <f t="shared" si="13"/>
        <v>0</v>
      </c>
      <c r="AV31" s="136">
        <f t="shared" si="13"/>
        <v>0</v>
      </c>
      <c r="AW31" s="136">
        <f t="shared" si="13"/>
        <v>0</v>
      </c>
      <c r="AX31" s="136">
        <f t="shared" si="13"/>
        <v>0</v>
      </c>
      <c r="AY31" s="136">
        <f t="shared" si="13"/>
        <v>0</v>
      </c>
      <c r="AZ31" s="136">
        <f t="shared" si="13"/>
        <v>0</v>
      </c>
      <c r="BA31" s="136">
        <f t="shared" si="13"/>
        <v>0</v>
      </c>
      <c r="BB31" s="136">
        <f t="shared" si="13"/>
        <v>0</v>
      </c>
      <c r="BC31" s="136">
        <f t="shared" si="13"/>
        <v>0</v>
      </c>
      <c r="BD31" s="136">
        <f t="shared" si="13"/>
        <v>0</v>
      </c>
      <c r="BE31" s="136">
        <f t="shared" si="13"/>
        <v>0</v>
      </c>
      <c r="BF31" s="136">
        <f t="shared" si="13"/>
        <v>0</v>
      </c>
      <c r="BG31" s="136">
        <f t="shared" si="13"/>
        <v>0</v>
      </c>
      <c r="BH31" s="136">
        <f>BH28*BH29</f>
        <v>0</v>
      </c>
      <c r="BI31" s="136">
        <f t="shared" si="13"/>
        <v>0</v>
      </c>
      <c r="BJ31" s="136">
        <f t="shared" si="13"/>
        <v>0</v>
      </c>
      <c r="BK31" s="136">
        <f t="shared" si="13"/>
        <v>0</v>
      </c>
      <c r="BL31" s="136">
        <f t="shared" si="13"/>
        <v>0</v>
      </c>
      <c r="BM31" s="136">
        <f t="shared" si="13"/>
        <v>0</v>
      </c>
      <c r="BN31" s="136">
        <f t="shared" si="13"/>
        <v>0</v>
      </c>
      <c r="BO31" s="136">
        <f t="shared" si="13"/>
        <v>0</v>
      </c>
      <c r="BP31" s="136">
        <f t="shared" si="13"/>
        <v>0</v>
      </c>
      <c r="BQ31" s="136">
        <f t="shared" ref="BQ31:BY31" si="14">BQ28*BQ29/1000</f>
        <v>0</v>
      </c>
      <c r="BR31" s="136">
        <f t="shared" si="14"/>
        <v>0</v>
      </c>
      <c r="BS31" s="136">
        <f t="shared" si="14"/>
        <v>0</v>
      </c>
      <c r="BT31" s="136">
        <f t="shared" si="14"/>
        <v>0</v>
      </c>
      <c r="BU31" s="136">
        <f t="shared" si="14"/>
        <v>0</v>
      </c>
      <c r="BV31" s="136">
        <f t="shared" si="14"/>
        <v>0</v>
      </c>
      <c r="BW31" s="136">
        <f t="shared" si="14"/>
        <v>0</v>
      </c>
      <c r="BX31" s="136">
        <f t="shared" si="14"/>
        <v>0</v>
      </c>
      <c r="BY31" s="136">
        <f t="shared" si="14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65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65"/>
      <c r="C33" s="116">
        <f>SUM(D33:BZ33)</f>
        <v>0</v>
      </c>
      <c r="D33" s="28">
        <f>D31*D32</f>
        <v>0</v>
      </c>
      <c r="E33" s="28">
        <f t="shared" ref="E33:BP33" si="15">E31*E32</f>
        <v>0</v>
      </c>
      <c r="F33" s="28">
        <f>F31*F32</f>
        <v>0</v>
      </c>
      <c r="G33" s="28">
        <f t="shared" si="15"/>
        <v>0</v>
      </c>
      <c r="H33" s="28">
        <f t="shared" si="15"/>
        <v>0</v>
      </c>
      <c r="I33" s="28">
        <f t="shared" si="15"/>
        <v>0</v>
      </c>
      <c r="J33" s="28">
        <f t="shared" si="15"/>
        <v>0</v>
      </c>
      <c r="K33" s="137">
        <f t="shared" si="15"/>
        <v>0</v>
      </c>
      <c r="L33" s="137">
        <f t="shared" si="15"/>
        <v>0</v>
      </c>
      <c r="M33" s="137">
        <f t="shared" si="15"/>
        <v>0</v>
      </c>
      <c r="N33" s="137">
        <f t="shared" si="15"/>
        <v>0</v>
      </c>
      <c r="O33" s="137">
        <f t="shared" si="15"/>
        <v>0</v>
      </c>
      <c r="P33" s="137">
        <f t="shared" si="15"/>
        <v>0</v>
      </c>
      <c r="Q33" s="137">
        <f t="shared" si="15"/>
        <v>0</v>
      </c>
      <c r="R33" s="137">
        <f t="shared" si="15"/>
        <v>0</v>
      </c>
      <c r="S33" s="137">
        <f t="shared" si="15"/>
        <v>0</v>
      </c>
      <c r="T33" s="137">
        <f t="shared" si="15"/>
        <v>0</v>
      </c>
      <c r="U33" s="137">
        <f t="shared" si="15"/>
        <v>0</v>
      </c>
      <c r="V33" s="137">
        <f t="shared" si="15"/>
        <v>0</v>
      </c>
      <c r="W33" s="137">
        <f t="shared" si="15"/>
        <v>0</v>
      </c>
      <c r="X33" s="137">
        <f t="shared" si="15"/>
        <v>0</v>
      </c>
      <c r="Y33" s="137">
        <f t="shared" si="15"/>
        <v>0</v>
      </c>
      <c r="Z33" s="137">
        <f t="shared" si="15"/>
        <v>0</v>
      </c>
      <c r="AA33" s="137">
        <f t="shared" si="15"/>
        <v>0</v>
      </c>
      <c r="AB33" s="137">
        <f t="shared" si="15"/>
        <v>0</v>
      </c>
      <c r="AC33" s="137">
        <f t="shared" si="15"/>
        <v>0</v>
      </c>
      <c r="AD33" s="137">
        <f t="shared" si="15"/>
        <v>0</v>
      </c>
      <c r="AE33" s="137">
        <f t="shared" si="15"/>
        <v>0</v>
      </c>
      <c r="AF33" s="137">
        <f t="shared" si="15"/>
        <v>0</v>
      </c>
      <c r="AG33" s="137">
        <f t="shared" si="15"/>
        <v>0</v>
      </c>
      <c r="AH33" s="137">
        <f t="shared" si="15"/>
        <v>0</v>
      </c>
      <c r="AI33" s="137">
        <f t="shared" si="15"/>
        <v>0</v>
      </c>
      <c r="AJ33" s="137">
        <f t="shared" si="15"/>
        <v>0</v>
      </c>
      <c r="AK33" s="137">
        <f t="shared" si="15"/>
        <v>0</v>
      </c>
      <c r="AL33" s="137">
        <f t="shared" si="15"/>
        <v>0</v>
      </c>
      <c r="AM33" s="137">
        <f t="shared" si="15"/>
        <v>0</v>
      </c>
      <c r="AN33" s="137">
        <f t="shared" si="15"/>
        <v>0</v>
      </c>
      <c r="AO33" s="137">
        <f t="shared" si="15"/>
        <v>0</v>
      </c>
      <c r="AP33" s="137">
        <f t="shared" si="15"/>
        <v>0</v>
      </c>
      <c r="AQ33" s="137">
        <f t="shared" si="15"/>
        <v>0</v>
      </c>
      <c r="AR33" s="137">
        <f t="shared" si="15"/>
        <v>0</v>
      </c>
      <c r="AS33" s="137">
        <f t="shared" si="15"/>
        <v>0</v>
      </c>
      <c r="AT33" s="137">
        <f t="shared" si="15"/>
        <v>0</v>
      </c>
      <c r="AU33" s="137">
        <f t="shared" si="15"/>
        <v>0</v>
      </c>
      <c r="AV33" s="137">
        <f t="shared" si="15"/>
        <v>0</v>
      </c>
      <c r="AW33" s="137">
        <f t="shared" si="15"/>
        <v>0</v>
      </c>
      <c r="AX33" s="137">
        <f t="shared" si="15"/>
        <v>0</v>
      </c>
      <c r="AY33" s="137">
        <f t="shared" si="15"/>
        <v>0</v>
      </c>
      <c r="AZ33" s="137">
        <f t="shared" si="15"/>
        <v>0</v>
      </c>
      <c r="BA33" s="137">
        <f t="shared" si="15"/>
        <v>0</v>
      </c>
      <c r="BB33" s="137">
        <f t="shared" si="15"/>
        <v>0</v>
      </c>
      <c r="BC33" s="137">
        <f t="shared" si="15"/>
        <v>0</v>
      </c>
      <c r="BD33" s="137">
        <f t="shared" si="15"/>
        <v>0</v>
      </c>
      <c r="BE33" s="137">
        <f t="shared" si="15"/>
        <v>0</v>
      </c>
      <c r="BF33" s="137">
        <f t="shared" si="15"/>
        <v>0</v>
      </c>
      <c r="BG33" s="137">
        <f t="shared" si="15"/>
        <v>0</v>
      </c>
      <c r="BH33" s="137">
        <f t="shared" si="15"/>
        <v>0</v>
      </c>
      <c r="BI33" s="137">
        <f t="shared" si="15"/>
        <v>0</v>
      </c>
      <c r="BJ33" s="137">
        <f t="shared" si="15"/>
        <v>0</v>
      </c>
      <c r="BK33" s="137">
        <f t="shared" si="15"/>
        <v>0</v>
      </c>
      <c r="BL33" s="137">
        <f t="shared" si="15"/>
        <v>0</v>
      </c>
      <c r="BM33" s="137">
        <f t="shared" si="15"/>
        <v>0</v>
      </c>
      <c r="BN33" s="137">
        <f t="shared" si="15"/>
        <v>0</v>
      </c>
      <c r="BO33" s="137">
        <f t="shared" si="15"/>
        <v>0</v>
      </c>
      <c r="BP33" s="137">
        <f t="shared" si="15"/>
        <v>0</v>
      </c>
      <c r="BQ33" s="137">
        <f t="shared" ref="BQ33:BW33" si="16">BQ31*BQ32</f>
        <v>0</v>
      </c>
      <c r="BR33" s="137">
        <f t="shared" si="16"/>
        <v>0</v>
      </c>
      <c r="BS33" s="137">
        <f t="shared" si="16"/>
        <v>0</v>
      </c>
      <c r="BT33" s="137">
        <f t="shared" si="16"/>
        <v>0</v>
      </c>
      <c r="BU33" s="137">
        <f t="shared" si="16"/>
        <v>0</v>
      </c>
      <c r="BV33" s="137">
        <f>BV31*BV32</f>
        <v>0</v>
      </c>
      <c r="BW33" s="137">
        <f t="shared" si="16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66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2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6:B7"/>
    <mergeCell ref="D6:BX6"/>
    <mergeCell ref="A15:B15"/>
    <mergeCell ref="A16:B16"/>
    <mergeCell ref="A17:B17"/>
    <mergeCell ref="A14:B14"/>
    <mergeCell ref="A1:BK1"/>
    <mergeCell ref="A2:BK2"/>
    <mergeCell ref="B3:BK3"/>
    <mergeCell ref="C4:BX4"/>
    <mergeCell ref="G5:AB5"/>
  </mergeCells>
  <pageMargins left="0.70866141732283472" right="0.70866141732283472" top="0.74803149606299213" bottom="0.74803149606299213" header="0" footer="0"/>
  <pageSetup paperSize="9" scale="7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C18" sqref="C18"/>
    </sheetView>
  </sheetViews>
  <sheetFormatPr defaultColWidth="12.625" defaultRowHeight="15" customHeight="1"/>
  <cols>
    <col min="1" max="1" width="3.25" style="170" customWidth="1"/>
    <col min="2" max="2" width="23.5" style="170" customWidth="1"/>
    <col min="3" max="3" width="7.75" style="170" customWidth="1"/>
    <col min="4" max="5" width="3.5" style="170" hidden="1" customWidth="1"/>
    <col min="6" max="6" width="4" style="170" hidden="1" customWidth="1"/>
    <col min="7" max="7" width="3.5" style="170" hidden="1" customWidth="1"/>
    <col min="8" max="9" width="4" style="170" hidden="1" customWidth="1"/>
    <col min="10" max="10" width="3.5" style="170" hidden="1" customWidth="1"/>
    <col min="11" max="11" width="4" style="170" hidden="1" customWidth="1"/>
    <col min="12" max="12" width="8.25" style="170" customWidth="1"/>
    <col min="13" max="13" width="3.5" style="170" hidden="1" customWidth="1"/>
    <col min="14" max="14" width="7.375" style="170" customWidth="1"/>
    <col min="15" max="16" width="4" style="170" hidden="1" customWidth="1"/>
    <col min="17" max="17" width="3.5" style="170" hidden="1" customWidth="1"/>
    <col min="18" max="18" width="4" style="170" hidden="1" customWidth="1"/>
    <col min="19" max="19" width="3.5" style="170" hidden="1" customWidth="1"/>
    <col min="20" max="21" width="4" style="170" hidden="1" customWidth="1"/>
    <col min="22" max="22" width="8.125" style="170" customWidth="1"/>
    <col min="23" max="23" width="4" style="170" hidden="1" customWidth="1"/>
    <col min="24" max="24" width="3.5" style="170" hidden="1" customWidth="1"/>
    <col min="25" max="25" width="4" style="170" hidden="1" customWidth="1"/>
    <col min="26" max="27" width="3.5" style="170" hidden="1" customWidth="1"/>
    <col min="28" max="28" width="9" style="170" customWidth="1"/>
    <col min="29" max="29" width="8.125" style="170" customWidth="1"/>
    <col min="30" max="31" width="4" style="170" hidden="1" customWidth="1"/>
    <col min="32" max="37" width="3.5" style="170" hidden="1" customWidth="1"/>
    <col min="38" max="38" width="8.125" style="170" customWidth="1"/>
    <col min="39" max="41" width="3.5" style="170" hidden="1" customWidth="1"/>
    <col min="42" max="42" width="4" style="170" hidden="1" customWidth="1"/>
    <col min="43" max="43" width="3.5" style="170" hidden="1" customWidth="1"/>
    <col min="44" max="44" width="4" style="170" hidden="1" customWidth="1"/>
    <col min="45" max="45" width="3.5" style="170" hidden="1" customWidth="1"/>
    <col min="46" max="46" width="8.125" style="170" customWidth="1"/>
    <col min="47" max="48" width="3.5" style="170" hidden="1" customWidth="1"/>
    <col min="49" max="49" width="4" style="170" hidden="1" customWidth="1"/>
    <col min="50" max="50" width="8.125" style="170" customWidth="1"/>
    <col min="51" max="52" width="4" style="170" hidden="1" customWidth="1"/>
    <col min="53" max="53" width="9" style="170" customWidth="1"/>
    <col min="54" max="55" width="4" style="170" hidden="1" customWidth="1"/>
    <col min="56" max="56" width="9" style="170" customWidth="1"/>
    <col min="57" max="58" width="4" style="170" hidden="1" customWidth="1"/>
    <col min="59" max="60" width="3.5" style="170" hidden="1" customWidth="1"/>
    <col min="61" max="62" width="8.125" style="170" customWidth="1"/>
    <col min="63" max="64" width="7.125" style="170" customWidth="1"/>
    <col min="65" max="65" width="8.125" style="170" customWidth="1"/>
    <col min="66" max="67" width="3.5" style="170" hidden="1" customWidth="1"/>
    <col min="68" max="69" width="4" style="170" hidden="1" customWidth="1"/>
    <col min="70" max="70" width="3.5" style="170" hidden="1" customWidth="1"/>
    <col min="71" max="72" width="4" style="170" hidden="1" customWidth="1"/>
    <col min="73" max="75" width="3.5" style="170" hidden="1" customWidth="1"/>
    <col min="76" max="76" width="8.125" style="170" customWidth="1"/>
    <col min="77" max="78" width="3.5" style="170" hidden="1" customWidth="1"/>
    <col min="79" max="79" width="7.625" style="170" customWidth="1"/>
    <col min="80" max="16384" width="12.625" style="170"/>
  </cols>
  <sheetData>
    <row r="1" spans="1:79" ht="18.75">
      <c r="A1" s="272" t="str">
        <f>'Автомат. ввод'!I8</f>
        <v>МКОУ " _________________СОШ"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</row>
    <row r="2" spans="1:79" ht="15.75">
      <c r="A2" s="273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Q2" s="43"/>
      <c r="BR2" s="43"/>
      <c r="BS2" s="43"/>
      <c r="BT2" s="43"/>
      <c r="BU2" s="43"/>
      <c r="BV2" s="43"/>
      <c r="BW2" s="43"/>
    </row>
    <row r="3" spans="1:79" ht="15.75">
      <c r="B3" s="273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Q3" s="43"/>
      <c r="BR3" s="43"/>
      <c r="BS3" s="43"/>
      <c r="BT3" s="43"/>
      <c r="BU3" s="43"/>
      <c r="BV3" s="43"/>
      <c r="BW3" s="43"/>
    </row>
    <row r="4" spans="1:79" ht="25.5" customHeight="1">
      <c r="B4" s="44">
        <v>4</v>
      </c>
      <c r="C4" s="274" t="str">
        <f>ССЫЛКИ!A5</f>
        <v>Ноябрь 2020 г.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</row>
    <row r="5" spans="1:79" ht="24" customHeight="1">
      <c r="B5" s="43"/>
      <c r="C5" s="43"/>
      <c r="D5" s="43"/>
      <c r="E5" s="43"/>
      <c r="F5" s="43"/>
      <c r="G5" s="43"/>
      <c r="H5" s="43"/>
      <c r="I5" s="43"/>
      <c r="J5" s="43"/>
      <c r="K5" s="45"/>
      <c r="L5" s="275" t="s">
        <v>112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D5" s="172"/>
      <c r="BJ5" s="18"/>
      <c r="BK5" s="18"/>
      <c r="BL5" s="18"/>
      <c r="BM5" s="18"/>
      <c r="BN5" s="18"/>
      <c r="BO5" s="46"/>
      <c r="BP5" s="18"/>
      <c r="BQ5" s="43"/>
      <c r="BR5" s="43"/>
      <c r="BS5" s="43"/>
      <c r="BT5" s="43"/>
      <c r="BU5" s="18"/>
      <c r="BV5" s="43"/>
      <c r="BW5" s="43"/>
      <c r="BX5" s="18"/>
      <c r="BY5" s="18"/>
      <c r="BZ5" s="18"/>
      <c r="CA5" s="18"/>
    </row>
    <row r="6" spans="1:79" ht="36.75" customHeight="1">
      <c r="A6" s="276" t="s">
        <v>78</v>
      </c>
      <c r="B6" s="252"/>
      <c r="C6" s="47"/>
      <c r="D6" s="277" t="s">
        <v>79</v>
      </c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</row>
    <row r="7" spans="1:79" ht="138.75" customHeight="1">
      <c r="A7" s="253"/>
      <c r="B7" s="254"/>
      <c r="C7" s="47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8"/>
    </row>
    <row r="8" spans="1:79">
      <c r="A8" s="33" t="s">
        <v>113</v>
      </c>
      <c r="B8" s="192"/>
      <c r="C8" s="16"/>
      <c r="D8" s="16"/>
      <c r="E8" s="16"/>
      <c r="F8" s="16"/>
      <c r="G8" s="16"/>
      <c r="H8" s="16"/>
      <c r="I8" s="16"/>
      <c r="J8" s="16"/>
      <c r="K8" s="16"/>
      <c r="L8" s="16">
        <v>4.9000000000000004</v>
      </c>
      <c r="M8" s="16"/>
      <c r="N8" s="16">
        <v>2.6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>
        <v>5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59</v>
      </c>
      <c r="BB8" s="16"/>
      <c r="BC8" s="16"/>
      <c r="BD8" s="16"/>
      <c r="BE8" s="16"/>
      <c r="BF8" s="16"/>
      <c r="BG8" s="16"/>
      <c r="BH8" s="16"/>
      <c r="BI8" s="16"/>
      <c r="BJ8" s="16">
        <v>60</v>
      </c>
      <c r="BK8" s="16">
        <v>6</v>
      </c>
      <c r="BL8" s="16">
        <v>6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</row>
    <row r="9" spans="1:79">
      <c r="A9" s="33" t="s">
        <v>114</v>
      </c>
      <c r="B9" s="19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>
        <v>1.5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>
        <v>80</v>
      </c>
      <c r="AM9" s="16"/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>
        <v>53</v>
      </c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</row>
    <row r="10" spans="1:79">
      <c r="A10" s="33" t="s">
        <v>115</v>
      </c>
      <c r="B10" s="19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>
        <v>2</v>
      </c>
      <c r="O10" s="16"/>
      <c r="P10" s="16"/>
      <c r="Q10" s="16"/>
      <c r="R10" s="16"/>
      <c r="S10" s="16"/>
      <c r="T10" s="16"/>
      <c r="U10" s="16"/>
      <c r="V10" s="16">
        <v>15</v>
      </c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9</v>
      </c>
      <c r="AY10" s="16"/>
      <c r="AZ10" s="16"/>
      <c r="BA10" s="16"/>
      <c r="BB10" s="16"/>
      <c r="BC10" s="16"/>
      <c r="BD10" s="16"/>
      <c r="BE10" s="16"/>
      <c r="BF10" s="16">
        <v>0</v>
      </c>
      <c r="BG10" s="16">
        <v>0</v>
      </c>
      <c r="BH10" s="16"/>
      <c r="BI10" s="16">
        <v>50</v>
      </c>
      <c r="BJ10" s="16"/>
      <c r="BK10" s="16"/>
      <c r="BL10" s="16">
        <v>14</v>
      </c>
      <c r="BM10" s="16">
        <v>20</v>
      </c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  <c r="BZ10" s="17"/>
    </row>
    <row r="11" spans="1:79">
      <c r="A11" s="33" t="s">
        <v>71</v>
      </c>
      <c r="B11" s="19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>
        <v>0</v>
      </c>
      <c r="BX11" s="16">
        <v>60</v>
      </c>
      <c r="BY11" s="17"/>
      <c r="BZ11" s="17"/>
    </row>
    <row r="12" spans="1:79">
      <c r="A12" s="33" t="s">
        <v>105</v>
      </c>
      <c r="B12" s="192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>
        <v>200</v>
      </c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>
        <v>0</v>
      </c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</row>
    <row r="13" spans="1:79">
      <c r="A13" s="242"/>
      <c r="B13" s="2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>
        <v>0</v>
      </c>
      <c r="BZ13" s="17"/>
    </row>
    <row r="14" spans="1:79">
      <c r="A14" s="280"/>
      <c r="B14" s="2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</row>
    <row r="15" spans="1:79">
      <c r="A15" s="280"/>
      <c r="B15" s="2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</row>
    <row r="16" spans="1:79" hidden="1">
      <c r="A16" s="280"/>
      <c r="B16" s="240"/>
      <c r="C16" s="48"/>
      <c r="D16" s="48">
        <f t="shared" ref="D16:BZ16" si="0">SUM(D8:D15)</f>
        <v>0</v>
      </c>
      <c r="E16" s="48">
        <f t="shared" si="0"/>
        <v>0</v>
      </c>
      <c r="F16" s="48">
        <f t="shared" si="0"/>
        <v>0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4.9000000000000004</v>
      </c>
      <c r="M16" s="48">
        <f t="shared" si="0"/>
        <v>0</v>
      </c>
      <c r="N16" s="48">
        <f t="shared" si="0"/>
        <v>6.1</v>
      </c>
      <c r="O16" s="48">
        <f t="shared" si="0"/>
        <v>0</v>
      </c>
      <c r="P16" s="48">
        <f t="shared" si="0"/>
        <v>0</v>
      </c>
      <c r="Q16" s="48">
        <f t="shared" si="0"/>
        <v>0</v>
      </c>
      <c r="R16" s="48">
        <f t="shared" si="0"/>
        <v>0</v>
      </c>
      <c r="S16" s="48">
        <f t="shared" si="0"/>
        <v>0</v>
      </c>
      <c r="T16" s="48">
        <f t="shared" si="0"/>
        <v>0</v>
      </c>
      <c r="U16" s="48">
        <f t="shared" si="0"/>
        <v>0</v>
      </c>
      <c r="V16" s="48">
        <f t="shared" si="0"/>
        <v>15</v>
      </c>
      <c r="W16" s="48">
        <f t="shared" si="0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200</v>
      </c>
      <c r="AC16" s="48">
        <f t="shared" si="0"/>
        <v>5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48">
        <f t="shared" si="0"/>
        <v>0</v>
      </c>
      <c r="AH16" s="48">
        <f t="shared" si="0"/>
        <v>0</v>
      </c>
      <c r="AI16" s="48">
        <f t="shared" si="0"/>
        <v>0</v>
      </c>
      <c r="AJ16" s="48">
        <f t="shared" si="0"/>
        <v>0</v>
      </c>
      <c r="AK16" s="48">
        <f t="shared" si="0"/>
        <v>0</v>
      </c>
      <c r="AL16" s="48">
        <f t="shared" si="0"/>
        <v>80</v>
      </c>
      <c r="AM16" s="48">
        <f t="shared" si="0"/>
        <v>0</v>
      </c>
      <c r="AN16" s="48">
        <f t="shared" si="0"/>
        <v>0</v>
      </c>
      <c r="AO16" s="48">
        <f t="shared" si="0"/>
        <v>0</v>
      </c>
      <c r="AP16" s="48">
        <f t="shared" si="0"/>
        <v>0</v>
      </c>
      <c r="AQ16" s="48">
        <f t="shared" si="0"/>
        <v>0</v>
      </c>
      <c r="AR16" s="48">
        <f t="shared" si="0"/>
        <v>0</v>
      </c>
      <c r="AS16" s="48">
        <f t="shared" si="0"/>
        <v>0</v>
      </c>
      <c r="AT16" s="48">
        <f t="shared" si="0"/>
        <v>5</v>
      </c>
      <c r="AU16" s="48">
        <f t="shared" si="0"/>
        <v>0</v>
      </c>
      <c r="AV16" s="48">
        <f t="shared" si="0"/>
        <v>0</v>
      </c>
      <c r="AW16" s="48">
        <f t="shared" si="0"/>
        <v>0</v>
      </c>
      <c r="AX16" s="48">
        <f t="shared" si="0"/>
        <v>9</v>
      </c>
      <c r="AY16" s="48">
        <f t="shared" si="0"/>
        <v>0</v>
      </c>
      <c r="AZ16" s="48">
        <f t="shared" si="0"/>
        <v>0</v>
      </c>
      <c r="BA16" s="48">
        <f t="shared" si="0"/>
        <v>59</v>
      </c>
      <c r="BB16" s="48">
        <f t="shared" si="0"/>
        <v>0</v>
      </c>
      <c r="BC16" s="48">
        <f t="shared" si="0"/>
        <v>0</v>
      </c>
      <c r="BD16" s="48">
        <f t="shared" si="0"/>
        <v>53</v>
      </c>
      <c r="BE16" s="48">
        <f t="shared" si="0"/>
        <v>0</v>
      </c>
      <c r="BF16" s="48">
        <f t="shared" si="0"/>
        <v>0</v>
      </c>
      <c r="BG16" s="48">
        <f t="shared" si="0"/>
        <v>0</v>
      </c>
      <c r="BH16" s="48">
        <f t="shared" si="0"/>
        <v>0</v>
      </c>
      <c r="BI16" s="48">
        <f t="shared" si="0"/>
        <v>50</v>
      </c>
      <c r="BJ16" s="48">
        <f t="shared" si="0"/>
        <v>60</v>
      </c>
      <c r="BK16" s="48">
        <f t="shared" si="0"/>
        <v>6</v>
      </c>
      <c r="BL16" s="48">
        <f t="shared" si="0"/>
        <v>20</v>
      </c>
      <c r="BM16" s="48">
        <f t="shared" si="0"/>
        <v>20</v>
      </c>
      <c r="BN16" s="48">
        <f t="shared" si="0"/>
        <v>0</v>
      </c>
      <c r="BO16" s="48">
        <f t="shared" si="0"/>
        <v>0</v>
      </c>
      <c r="BP16" s="48">
        <f t="shared" si="0"/>
        <v>0</v>
      </c>
      <c r="BQ16" s="48">
        <f t="shared" si="0"/>
        <v>0</v>
      </c>
      <c r="BR16" s="48">
        <f t="shared" si="0"/>
        <v>0</v>
      </c>
      <c r="BS16" s="48">
        <f t="shared" si="0"/>
        <v>0</v>
      </c>
      <c r="BT16" s="48">
        <f t="shared" si="0"/>
        <v>0</v>
      </c>
      <c r="BU16" s="48">
        <f t="shared" si="0"/>
        <v>0</v>
      </c>
      <c r="BV16" s="48">
        <f t="shared" si="0"/>
        <v>0</v>
      </c>
      <c r="BW16" s="48">
        <f t="shared" si="0"/>
        <v>0</v>
      </c>
      <c r="BX16" s="48">
        <f t="shared" si="0"/>
        <v>60</v>
      </c>
      <c r="BY16" s="48">
        <f t="shared" si="0"/>
        <v>0</v>
      </c>
      <c r="BZ16" s="48">
        <f t="shared" si="0"/>
        <v>0</v>
      </c>
    </row>
    <row r="17" spans="1:79" hidden="1">
      <c r="A17" s="278" t="s">
        <v>85</v>
      </c>
      <c r="B17" s="240"/>
      <c r="C17" s="49">
        <f>C18</f>
        <v>0</v>
      </c>
      <c r="D17" s="49">
        <f t="shared" ref="D17:BO17" si="1">C17</f>
        <v>0</v>
      </c>
      <c r="E17" s="49">
        <f t="shared" si="1"/>
        <v>0</v>
      </c>
      <c r="F17" s="49">
        <f t="shared" si="1"/>
        <v>0</v>
      </c>
      <c r="G17" s="49">
        <f t="shared" si="1"/>
        <v>0</v>
      </c>
      <c r="H17" s="49">
        <f t="shared" si="1"/>
        <v>0</v>
      </c>
      <c r="I17" s="49">
        <f t="shared" si="1"/>
        <v>0</v>
      </c>
      <c r="J17" s="49">
        <f t="shared" si="1"/>
        <v>0</v>
      </c>
      <c r="K17" s="49">
        <f t="shared" si="1"/>
        <v>0</v>
      </c>
      <c r="L17" s="49">
        <f t="shared" si="1"/>
        <v>0</v>
      </c>
      <c r="M17" s="49">
        <f t="shared" si="1"/>
        <v>0</v>
      </c>
      <c r="N17" s="49">
        <f t="shared" si="1"/>
        <v>0</v>
      </c>
      <c r="O17" s="49">
        <f t="shared" si="1"/>
        <v>0</v>
      </c>
      <c r="P17" s="49">
        <f t="shared" si="1"/>
        <v>0</v>
      </c>
      <c r="Q17" s="49">
        <f t="shared" si="1"/>
        <v>0</v>
      </c>
      <c r="R17" s="49">
        <f t="shared" si="1"/>
        <v>0</v>
      </c>
      <c r="S17" s="49">
        <f t="shared" si="1"/>
        <v>0</v>
      </c>
      <c r="T17" s="49">
        <f t="shared" si="1"/>
        <v>0</v>
      </c>
      <c r="U17" s="49">
        <f t="shared" si="1"/>
        <v>0</v>
      </c>
      <c r="V17" s="49">
        <f t="shared" si="1"/>
        <v>0</v>
      </c>
      <c r="W17" s="49">
        <f t="shared" si="1"/>
        <v>0</v>
      </c>
      <c r="X17" s="49">
        <f t="shared" si="1"/>
        <v>0</v>
      </c>
      <c r="Y17" s="49">
        <f t="shared" si="1"/>
        <v>0</v>
      </c>
      <c r="Z17" s="49">
        <f t="shared" si="1"/>
        <v>0</v>
      </c>
      <c r="AA17" s="49">
        <f t="shared" si="1"/>
        <v>0</v>
      </c>
      <c r="AB17" s="49">
        <f t="shared" si="1"/>
        <v>0</v>
      </c>
      <c r="AC17" s="49">
        <f t="shared" si="1"/>
        <v>0</v>
      </c>
      <c r="AD17" s="49">
        <f t="shared" si="1"/>
        <v>0</v>
      </c>
      <c r="AE17" s="49">
        <f t="shared" si="1"/>
        <v>0</v>
      </c>
      <c r="AF17" s="49">
        <f t="shared" si="1"/>
        <v>0</v>
      </c>
      <c r="AG17" s="49">
        <f t="shared" si="1"/>
        <v>0</v>
      </c>
      <c r="AH17" s="49">
        <f t="shared" si="1"/>
        <v>0</v>
      </c>
      <c r="AI17" s="49">
        <f t="shared" si="1"/>
        <v>0</v>
      </c>
      <c r="AJ17" s="49">
        <f t="shared" si="1"/>
        <v>0</v>
      </c>
      <c r="AK17" s="49">
        <f t="shared" si="1"/>
        <v>0</v>
      </c>
      <c r="AL17" s="49">
        <f t="shared" si="1"/>
        <v>0</v>
      </c>
      <c r="AM17" s="49">
        <f t="shared" si="1"/>
        <v>0</v>
      </c>
      <c r="AN17" s="49">
        <f t="shared" si="1"/>
        <v>0</v>
      </c>
      <c r="AO17" s="49">
        <f t="shared" si="1"/>
        <v>0</v>
      </c>
      <c r="AP17" s="49">
        <f t="shared" si="1"/>
        <v>0</v>
      </c>
      <c r="AQ17" s="49">
        <f t="shared" si="1"/>
        <v>0</v>
      </c>
      <c r="AR17" s="49">
        <f t="shared" si="1"/>
        <v>0</v>
      </c>
      <c r="AS17" s="49">
        <f t="shared" si="1"/>
        <v>0</v>
      </c>
      <c r="AT17" s="49">
        <f t="shared" si="1"/>
        <v>0</v>
      </c>
      <c r="AU17" s="49">
        <f t="shared" si="1"/>
        <v>0</v>
      </c>
      <c r="AV17" s="49">
        <f t="shared" si="1"/>
        <v>0</v>
      </c>
      <c r="AW17" s="49">
        <f t="shared" si="1"/>
        <v>0</v>
      </c>
      <c r="AX17" s="49">
        <f t="shared" si="1"/>
        <v>0</v>
      </c>
      <c r="AY17" s="49">
        <f t="shared" si="1"/>
        <v>0</v>
      </c>
      <c r="AZ17" s="49">
        <f t="shared" si="1"/>
        <v>0</v>
      </c>
      <c r="BA17" s="49">
        <f t="shared" si="1"/>
        <v>0</v>
      </c>
      <c r="BB17" s="49">
        <f t="shared" si="1"/>
        <v>0</v>
      </c>
      <c r="BC17" s="49">
        <f t="shared" si="1"/>
        <v>0</v>
      </c>
      <c r="BD17" s="49">
        <f t="shared" si="1"/>
        <v>0</v>
      </c>
      <c r="BE17" s="49">
        <f t="shared" si="1"/>
        <v>0</v>
      </c>
      <c r="BF17" s="49">
        <f t="shared" si="1"/>
        <v>0</v>
      </c>
      <c r="BG17" s="49">
        <f t="shared" si="1"/>
        <v>0</v>
      </c>
      <c r="BH17" s="49">
        <f t="shared" si="1"/>
        <v>0</v>
      </c>
      <c r="BI17" s="49">
        <f t="shared" si="1"/>
        <v>0</v>
      </c>
      <c r="BJ17" s="49">
        <f t="shared" si="1"/>
        <v>0</v>
      </c>
      <c r="BK17" s="49">
        <f t="shared" si="1"/>
        <v>0</v>
      </c>
      <c r="BL17" s="49">
        <f t="shared" si="1"/>
        <v>0</v>
      </c>
      <c r="BM17" s="49">
        <f t="shared" si="1"/>
        <v>0</v>
      </c>
      <c r="BN17" s="49">
        <f t="shared" si="1"/>
        <v>0</v>
      </c>
      <c r="BO17" s="49">
        <f t="shared" si="1"/>
        <v>0</v>
      </c>
      <c r="BP17" s="49">
        <f t="shared" ref="BP17:BZ17" si="2">BO17</f>
        <v>0</v>
      </c>
      <c r="BQ17" s="49">
        <f t="shared" si="2"/>
        <v>0</v>
      </c>
      <c r="BR17" s="49">
        <f t="shared" si="2"/>
        <v>0</v>
      </c>
      <c r="BS17" s="49">
        <f t="shared" si="2"/>
        <v>0</v>
      </c>
      <c r="BT17" s="49">
        <f t="shared" si="2"/>
        <v>0</v>
      </c>
      <c r="BU17" s="49">
        <f t="shared" si="2"/>
        <v>0</v>
      </c>
      <c r="BV17" s="49">
        <f t="shared" si="2"/>
        <v>0</v>
      </c>
      <c r="BW17" s="49">
        <f t="shared" si="2"/>
        <v>0</v>
      </c>
      <c r="BX17" s="49">
        <f t="shared" si="2"/>
        <v>0</v>
      </c>
      <c r="BY17" s="49">
        <f t="shared" si="2"/>
        <v>0</v>
      </c>
      <c r="BZ17" s="49">
        <f t="shared" si="2"/>
        <v>0</v>
      </c>
    </row>
    <row r="18" spans="1:79" ht="20.25" thickBot="1">
      <c r="A18" s="279" t="s">
        <v>85</v>
      </c>
      <c r="B18" s="240"/>
      <c r="C18" s="178">
        <v>0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</row>
    <row r="19" spans="1:79" ht="15.75" thickTop="1">
      <c r="A19" s="279" t="s">
        <v>86</v>
      </c>
      <c r="B19" s="240"/>
      <c r="C19" s="50"/>
      <c r="D19" s="51">
        <f>D16*D17/1000</f>
        <v>0</v>
      </c>
      <c r="E19" s="51">
        <f t="shared" ref="E19:G19" si="3">E16*E17</f>
        <v>0</v>
      </c>
      <c r="F19" s="51">
        <f t="shared" si="3"/>
        <v>0</v>
      </c>
      <c r="G19" s="52">
        <f t="shared" si="3"/>
        <v>0</v>
      </c>
      <c r="H19" s="52">
        <f t="shared" ref="H19:J19" si="4">H16*H17/1000</f>
        <v>0</v>
      </c>
      <c r="I19" s="52">
        <f t="shared" si="4"/>
        <v>0</v>
      </c>
      <c r="J19" s="52">
        <f t="shared" si="4"/>
        <v>0</v>
      </c>
      <c r="K19" s="52">
        <f>K16*K17</f>
        <v>0</v>
      </c>
      <c r="L19" s="53">
        <f t="shared" ref="L19:P19" si="5">L16*L17/1000</f>
        <v>0</v>
      </c>
      <c r="M19" s="53">
        <f t="shared" si="5"/>
        <v>0</v>
      </c>
      <c r="N19" s="53">
        <f t="shared" si="5"/>
        <v>0</v>
      </c>
      <c r="O19" s="53">
        <f t="shared" si="5"/>
        <v>0</v>
      </c>
      <c r="P19" s="53">
        <f t="shared" si="5"/>
        <v>0</v>
      </c>
      <c r="Q19" s="53">
        <f>Q16*Q17</f>
        <v>0</v>
      </c>
      <c r="R19" s="53">
        <f>R16*R17/1000</f>
        <v>0</v>
      </c>
      <c r="S19" s="53">
        <f>S16*S17</f>
        <v>0</v>
      </c>
      <c r="T19" s="53">
        <f t="shared" ref="T19:BZ19" si="6">T16*T17/1000</f>
        <v>0</v>
      </c>
      <c r="U19" s="53">
        <f t="shared" si="6"/>
        <v>0</v>
      </c>
      <c r="V19" s="53">
        <f t="shared" si="6"/>
        <v>0</v>
      </c>
      <c r="W19" s="53">
        <f t="shared" si="6"/>
        <v>0</v>
      </c>
      <c r="X19" s="53">
        <f t="shared" si="6"/>
        <v>0</v>
      </c>
      <c r="Y19" s="53">
        <f t="shared" si="6"/>
        <v>0</v>
      </c>
      <c r="Z19" s="53">
        <f t="shared" si="6"/>
        <v>0</v>
      </c>
      <c r="AA19" s="53">
        <f t="shared" si="6"/>
        <v>0</v>
      </c>
      <c r="AB19" s="53">
        <f t="shared" si="6"/>
        <v>0</v>
      </c>
      <c r="AC19" s="53">
        <f t="shared" si="6"/>
        <v>0</v>
      </c>
      <c r="AD19" s="53">
        <f t="shared" si="6"/>
        <v>0</v>
      </c>
      <c r="AE19" s="53">
        <f t="shared" si="6"/>
        <v>0</v>
      </c>
      <c r="AF19" s="53">
        <f t="shared" si="6"/>
        <v>0</v>
      </c>
      <c r="AG19" s="53">
        <f t="shared" si="6"/>
        <v>0</v>
      </c>
      <c r="AH19" s="53">
        <f t="shared" si="6"/>
        <v>0</v>
      </c>
      <c r="AI19" s="53">
        <f t="shared" si="6"/>
        <v>0</v>
      </c>
      <c r="AJ19" s="53">
        <f t="shared" si="6"/>
        <v>0</v>
      </c>
      <c r="AK19" s="53">
        <f t="shared" si="6"/>
        <v>0</v>
      </c>
      <c r="AL19" s="53">
        <f t="shared" si="6"/>
        <v>0</v>
      </c>
      <c r="AM19" s="53">
        <f t="shared" si="6"/>
        <v>0</v>
      </c>
      <c r="AN19" s="53">
        <f t="shared" si="6"/>
        <v>0</v>
      </c>
      <c r="AO19" s="53">
        <f t="shared" si="6"/>
        <v>0</v>
      </c>
      <c r="AP19" s="53">
        <f t="shared" si="6"/>
        <v>0</v>
      </c>
      <c r="AQ19" s="53">
        <f t="shared" si="6"/>
        <v>0</v>
      </c>
      <c r="AR19" s="53">
        <f t="shared" si="6"/>
        <v>0</v>
      </c>
      <c r="AS19" s="53">
        <f t="shared" si="6"/>
        <v>0</v>
      </c>
      <c r="AT19" s="53">
        <f t="shared" si="6"/>
        <v>0</v>
      </c>
      <c r="AU19" s="53">
        <f t="shared" si="6"/>
        <v>0</v>
      </c>
      <c r="AV19" s="53">
        <f t="shared" si="6"/>
        <v>0</v>
      </c>
      <c r="AW19" s="53">
        <f t="shared" si="6"/>
        <v>0</v>
      </c>
      <c r="AX19" s="53">
        <f t="shared" si="6"/>
        <v>0</v>
      </c>
      <c r="AY19" s="53">
        <f t="shared" si="6"/>
        <v>0</v>
      </c>
      <c r="AZ19" s="53">
        <f t="shared" si="6"/>
        <v>0</v>
      </c>
      <c r="BA19" s="53">
        <f t="shared" si="6"/>
        <v>0</v>
      </c>
      <c r="BB19" s="53">
        <f t="shared" si="6"/>
        <v>0</v>
      </c>
      <c r="BC19" s="53">
        <f t="shared" si="6"/>
        <v>0</v>
      </c>
      <c r="BD19" s="53">
        <f t="shared" si="6"/>
        <v>0</v>
      </c>
      <c r="BE19" s="53">
        <f t="shared" si="6"/>
        <v>0</v>
      </c>
      <c r="BF19" s="53">
        <f t="shared" si="6"/>
        <v>0</v>
      </c>
      <c r="BG19" s="53">
        <f t="shared" si="6"/>
        <v>0</v>
      </c>
      <c r="BH19" s="53">
        <f t="shared" si="6"/>
        <v>0</v>
      </c>
      <c r="BI19" s="53">
        <f t="shared" si="6"/>
        <v>0</v>
      </c>
      <c r="BJ19" s="53">
        <f t="shared" si="6"/>
        <v>0</v>
      </c>
      <c r="BK19" s="53">
        <f t="shared" si="6"/>
        <v>0</v>
      </c>
      <c r="BL19" s="53">
        <f t="shared" si="6"/>
        <v>0</v>
      </c>
      <c r="BM19" s="53">
        <f t="shared" si="6"/>
        <v>0</v>
      </c>
      <c r="BN19" s="53">
        <f t="shared" si="6"/>
        <v>0</v>
      </c>
      <c r="BO19" s="53">
        <f t="shared" si="6"/>
        <v>0</v>
      </c>
      <c r="BP19" s="53">
        <f t="shared" si="6"/>
        <v>0</v>
      </c>
      <c r="BQ19" s="53">
        <f t="shared" si="6"/>
        <v>0</v>
      </c>
      <c r="BR19" s="53">
        <f t="shared" si="6"/>
        <v>0</v>
      </c>
      <c r="BS19" s="53">
        <f t="shared" si="6"/>
        <v>0</v>
      </c>
      <c r="BT19" s="53">
        <f t="shared" si="6"/>
        <v>0</v>
      </c>
      <c r="BU19" s="53">
        <f t="shared" si="6"/>
        <v>0</v>
      </c>
      <c r="BV19" s="53">
        <f t="shared" si="6"/>
        <v>0</v>
      </c>
      <c r="BW19" s="53">
        <f t="shared" si="6"/>
        <v>0</v>
      </c>
      <c r="BX19" s="53">
        <f t="shared" si="6"/>
        <v>0</v>
      </c>
      <c r="BY19" s="51">
        <f t="shared" si="6"/>
        <v>0</v>
      </c>
      <c r="BZ19" s="51">
        <f t="shared" si="6"/>
        <v>0</v>
      </c>
    </row>
    <row r="20" spans="1:79">
      <c r="A20" s="279" t="s">
        <v>74</v>
      </c>
      <c r="B20" s="240"/>
      <c r="C20" s="50"/>
      <c r="D20" s="54">
        <f>ССЫЛКИ!B3</f>
        <v>85</v>
      </c>
      <c r="E20" s="54">
        <f>ССЫЛКИ!C3</f>
        <v>21</v>
      </c>
      <c r="F20" s="54">
        <f>ССЫЛКИ!D3</f>
        <v>21</v>
      </c>
      <c r="G20" s="54">
        <f>ССЫЛКИ!E3</f>
        <v>6</v>
      </c>
      <c r="H20" s="54">
        <f>ССЫЛКИ!F3</f>
        <v>400</v>
      </c>
      <c r="I20" s="54">
        <f>ССЫЛКИ!G3</f>
        <v>140</v>
      </c>
      <c r="J20" s="54">
        <f>ССЫЛКИ!H3</f>
        <v>85</v>
      </c>
      <c r="K20" s="54">
        <f>ССЫЛКИ!I3</f>
        <v>21</v>
      </c>
      <c r="L20" s="54">
        <f>ССЫЛКИ!J3</f>
        <v>140</v>
      </c>
      <c r="M20" s="54">
        <f>ССЫЛКИ!K3</f>
        <v>50</v>
      </c>
      <c r="N20" s="54">
        <f>ССЫЛКИ!L3</f>
        <v>10</v>
      </c>
      <c r="O20" s="54">
        <f>ССЫЛКИ!M3</f>
        <v>240</v>
      </c>
      <c r="P20" s="54">
        <f>ССЫЛКИ!N3</f>
        <v>550</v>
      </c>
      <c r="Q20" s="54">
        <f>ССЫЛКИ!O3</f>
        <v>6</v>
      </c>
      <c r="R20" s="54">
        <f>ССЫЛКИ!P3</f>
        <v>157</v>
      </c>
      <c r="S20" s="54">
        <f>ССЫЛКИ!Q3</f>
        <v>10</v>
      </c>
      <c r="T20" s="54">
        <f>ССЫЛКИ!R3</f>
        <v>140</v>
      </c>
      <c r="U20" s="54">
        <f>ССЫЛКИ!S3</f>
        <v>100</v>
      </c>
      <c r="V20" s="54">
        <f>ССЫЛКИ!T3</f>
        <v>120</v>
      </c>
      <c r="W20" s="54">
        <f>ССЫЛКИ!U3</f>
        <v>120</v>
      </c>
      <c r="X20" s="54">
        <f>ССЫЛКИ!V3</f>
        <v>80</v>
      </c>
      <c r="Y20" s="54">
        <f>ССЫЛКИ!W3</f>
        <v>30</v>
      </c>
      <c r="Z20" s="54">
        <f>ССЫЛКИ!X3</f>
        <v>55</v>
      </c>
      <c r="AA20" s="54">
        <f>ССЫЛКИ!Y3</f>
        <v>60</v>
      </c>
      <c r="AB20" s="54">
        <f>ССЫЛКИ!Z3</f>
        <v>70</v>
      </c>
      <c r="AC20" s="54">
        <f>ССЫЛКИ!AA3</f>
        <v>165</v>
      </c>
      <c r="AD20" s="54">
        <f>ССЫЛКИ!AB3</f>
        <v>180</v>
      </c>
      <c r="AE20" s="54">
        <f>ССЫЛКИ!AC3</f>
        <v>260</v>
      </c>
      <c r="AF20" s="54">
        <f>ССЫЛКИ!AD3</f>
        <v>55</v>
      </c>
      <c r="AG20" s="54">
        <f>ССЫЛКИ!AE3</f>
        <v>90</v>
      </c>
      <c r="AH20" s="54">
        <f>ССЫЛКИ!AF3</f>
        <v>45</v>
      </c>
      <c r="AI20" s="54">
        <f>ССЫЛКИ!AG3</f>
        <v>45</v>
      </c>
      <c r="AJ20" s="54">
        <f>ССЫЛКИ!AH3</f>
        <v>52</v>
      </c>
      <c r="AK20" s="54">
        <f>ССЫЛКИ!AI3</f>
        <v>50</v>
      </c>
      <c r="AL20" s="54">
        <f>ССЫЛКИ!AJ3</f>
        <v>55</v>
      </c>
      <c r="AM20" s="54">
        <f>ССЫЛКИ!AK3</f>
        <v>60</v>
      </c>
      <c r="AN20" s="54">
        <f>ССЫЛКИ!AL3</f>
        <v>60</v>
      </c>
      <c r="AO20" s="54">
        <f>ССЫЛКИ!AM3</f>
        <v>50</v>
      </c>
      <c r="AP20" s="54">
        <f>ССЫЛКИ!AN3</f>
        <v>110</v>
      </c>
      <c r="AQ20" s="54">
        <f>ССЫЛКИ!AO3</f>
        <v>170</v>
      </c>
      <c r="AR20" s="54">
        <f>ССЫЛКИ!AP3</f>
        <v>200</v>
      </c>
      <c r="AS20" s="54">
        <f>ССЫЛКИ!AQ3</f>
        <v>80</v>
      </c>
      <c r="AT20" s="54">
        <f>ССЫЛКИ!AR3</f>
        <v>600</v>
      </c>
      <c r="AU20" s="54">
        <f>ССЫЛКИ!AS3</f>
        <v>60</v>
      </c>
      <c r="AV20" s="54">
        <f>ССЫЛКИ!AT3</f>
        <v>75</v>
      </c>
      <c r="AW20" s="54">
        <f>ССЫЛКИ!AU3</f>
        <v>155</v>
      </c>
      <c r="AX20" s="54">
        <f>ССЫЛКИ!AV3</f>
        <v>274</v>
      </c>
      <c r="AY20" s="54">
        <f>ССЫЛКИ!AW3</f>
        <v>450</v>
      </c>
      <c r="AZ20" s="54">
        <f>ССЫЛКИ!AX3</f>
        <v>325</v>
      </c>
      <c r="BA20" s="54">
        <f>ССЫЛКИ!AY3</f>
        <v>180</v>
      </c>
      <c r="BB20" s="54">
        <f>ССЫЛКИ!AZ3</f>
        <v>320</v>
      </c>
      <c r="BC20" s="54">
        <f>ССЫЛКИ!BA3</f>
        <v>350</v>
      </c>
      <c r="BD20" s="54">
        <f>ССЫЛКИ!BB3</f>
        <v>300</v>
      </c>
      <c r="BE20" s="54">
        <f>ССЫЛКИ!BC3</f>
        <v>120</v>
      </c>
      <c r="BF20" s="54">
        <f>ССЫЛКИ!BD3</f>
        <v>220</v>
      </c>
      <c r="BG20" s="54">
        <f>ССЫЛКИ!BE3</f>
        <v>20</v>
      </c>
      <c r="BH20" s="54">
        <f>ССЫЛКИ!BF3</f>
        <v>21</v>
      </c>
      <c r="BI20" s="54">
        <f>ССЫЛКИ!BG3</f>
        <v>21</v>
      </c>
      <c r="BJ20" s="54">
        <f>ССЫЛКИ!BH3</f>
        <v>35</v>
      </c>
      <c r="BK20" s="54">
        <f>ССЫЛКИ!BI3</f>
        <v>22</v>
      </c>
      <c r="BL20" s="54">
        <f>ССЫЛКИ!BJ3</f>
        <v>28</v>
      </c>
      <c r="BM20" s="54">
        <f>ССЫЛКИ!BK3</f>
        <v>50</v>
      </c>
      <c r="BN20" s="54">
        <f>ССЫЛКИ!BL3</f>
        <v>40</v>
      </c>
      <c r="BO20" s="54">
        <f>ССЫЛКИ!BM3</f>
        <v>30</v>
      </c>
      <c r="BP20" s="54">
        <f>ССЫЛКИ!BN3</f>
        <v>175</v>
      </c>
      <c r="BQ20" s="54">
        <f>ССЫЛКИ!BO3</f>
        <v>160</v>
      </c>
      <c r="BR20" s="54">
        <f>ССЫЛКИ!BP3</f>
        <v>100</v>
      </c>
      <c r="BS20" s="54">
        <f>ССЫЛКИ!BQ3</f>
        <v>120</v>
      </c>
      <c r="BT20" s="54">
        <f>ССЫЛКИ!BR3</f>
        <v>160</v>
      </c>
      <c r="BU20" s="54">
        <f>ССЫЛКИ!BS3</f>
        <v>100</v>
      </c>
      <c r="BV20" s="54">
        <f>ССЫЛКИ!BT3</f>
        <v>90</v>
      </c>
      <c r="BW20" s="54">
        <f>ССЫЛКИ!BU3</f>
        <v>0</v>
      </c>
      <c r="BX20" s="54">
        <f>ССЫЛКИ!BV3</f>
        <v>40</v>
      </c>
      <c r="BY20" s="54">
        <f>ССЫЛКИ!BW3</f>
        <v>210</v>
      </c>
      <c r="BZ20" s="54">
        <f>ССЫЛКИ!BX3</f>
        <v>8</v>
      </c>
    </row>
    <row r="21" spans="1:79" ht="15.75" customHeight="1">
      <c r="A21" s="279" t="s">
        <v>87</v>
      </c>
      <c r="B21" s="240"/>
      <c r="C21" s="55">
        <f>SUM(D21:BZ21)</f>
        <v>0</v>
      </c>
      <c r="D21" s="56">
        <f t="shared" ref="D21:BZ21" si="7">D19*D20</f>
        <v>0</v>
      </c>
      <c r="E21" s="56">
        <f t="shared" si="7"/>
        <v>0</v>
      </c>
      <c r="F21" s="56">
        <f t="shared" si="7"/>
        <v>0</v>
      </c>
      <c r="G21" s="57">
        <f t="shared" si="7"/>
        <v>0</v>
      </c>
      <c r="H21" s="57">
        <f t="shared" si="7"/>
        <v>0</v>
      </c>
      <c r="I21" s="57">
        <f t="shared" si="7"/>
        <v>0</v>
      </c>
      <c r="J21" s="57">
        <f t="shared" si="7"/>
        <v>0</v>
      </c>
      <c r="K21" s="57">
        <f t="shared" si="7"/>
        <v>0</v>
      </c>
      <c r="L21" s="53">
        <f t="shared" si="7"/>
        <v>0</v>
      </c>
      <c r="M21" s="53">
        <f t="shared" si="7"/>
        <v>0</v>
      </c>
      <c r="N21" s="53">
        <f t="shared" si="7"/>
        <v>0</v>
      </c>
      <c r="O21" s="53">
        <f t="shared" si="7"/>
        <v>0</v>
      </c>
      <c r="P21" s="53">
        <f t="shared" si="7"/>
        <v>0</v>
      </c>
      <c r="Q21" s="53">
        <f t="shared" si="7"/>
        <v>0</v>
      </c>
      <c r="R21" s="53">
        <f t="shared" si="7"/>
        <v>0</v>
      </c>
      <c r="S21" s="53">
        <f t="shared" si="7"/>
        <v>0</v>
      </c>
      <c r="T21" s="53">
        <f t="shared" si="7"/>
        <v>0</v>
      </c>
      <c r="U21" s="53">
        <f t="shared" si="7"/>
        <v>0</v>
      </c>
      <c r="V21" s="53">
        <f t="shared" si="7"/>
        <v>0</v>
      </c>
      <c r="W21" s="53">
        <f t="shared" si="7"/>
        <v>0</v>
      </c>
      <c r="X21" s="53">
        <f t="shared" si="7"/>
        <v>0</v>
      </c>
      <c r="Y21" s="53">
        <f t="shared" si="7"/>
        <v>0</v>
      </c>
      <c r="Z21" s="53">
        <f t="shared" si="7"/>
        <v>0</v>
      </c>
      <c r="AA21" s="53">
        <f t="shared" si="7"/>
        <v>0</v>
      </c>
      <c r="AB21" s="53">
        <f t="shared" si="7"/>
        <v>0</v>
      </c>
      <c r="AC21" s="53">
        <f t="shared" si="7"/>
        <v>0</v>
      </c>
      <c r="AD21" s="53">
        <f t="shared" si="7"/>
        <v>0</v>
      </c>
      <c r="AE21" s="53">
        <f t="shared" si="7"/>
        <v>0</v>
      </c>
      <c r="AF21" s="53">
        <f t="shared" si="7"/>
        <v>0</v>
      </c>
      <c r="AG21" s="53">
        <f t="shared" si="7"/>
        <v>0</v>
      </c>
      <c r="AH21" s="53">
        <f t="shared" si="7"/>
        <v>0</v>
      </c>
      <c r="AI21" s="53">
        <f t="shared" si="7"/>
        <v>0</v>
      </c>
      <c r="AJ21" s="53">
        <f t="shared" si="7"/>
        <v>0</v>
      </c>
      <c r="AK21" s="53">
        <f t="shared" si="7"/>
        <v>0</v>
      </c>
      <c r="AL21" s="53">
        <f t="shared" si="7"/>
        <v>0</v>
      </c>
      <c r="AM21" s="53">
        <f t="shared" si="7"/>
        <v>0</v>
      </c>
      <c r="AN21" s="53">
        <f t="shared" si="7"/>
        <v>0</v>
      </c>
      <c r="AO21" s="53">
        <f t="shared" si="7"/>
        <v>0</v>
      </c>
      <c r="AP21" s="53">
        <f t="shared" si="7"/>
        <v>0</v>
      </c>
      <c r="AQ21" s="53">
        <f t="shared" si="7"/>
        <v>0</v>
      </c>
      <c r="AR21" s="53">
        <f t="shared" si="7"/>
        <v>0</v>
      </c>
      <c r="AS21" s="53">
        <f t="shared" si="7"/>
        <v>0</v>
      </c>
      <c r="AT21" s="53">
        <f t="shared" si="7"/>
        <v>0</v>
      </c>
      <c r="AU21" s="53">
        <f t="shared" si="7"/>
        <v>0</v>
      </c>
      <c r="AV21" s="53">
        <f t="shared" si="7"/>
        <v>0</v>
      </c>
      <c r="AW21" s="53">
        <f t="shared" si="7"/>
        <v>0</v>
      </c>
      <c r="AX21" s="53">
        <f t="shared" si="7"/>
        <v>0</v>
      </c>
      <c r="AY21" s="53">
        <f t="shared" si="7"/>
        <v>0</v>
      </c>
      <c r="AZ21" s="53">
        <f t="shared" si="7"/>
        <v>0</v>
      </c>
      <c r="BA21" s="53">
        <f t="shared" si="7"/>
        <v>0</v>
      </c>
      <c r="BB21" s="53">
        <f t="shared" si="7"/>
        <v>0</v>
      </c>
      <c r="BC21" s="53">
        <f t="shared" si="7"/>
        <v>0</v>
      </c>
      <c r="BD21" s="53">
        <f t="shared" si="7"/>
        <v>0</v>
      </c>
      <c r="BE21" s="53">
        <f t="shared" si="7"/>
        <v>0</v>
      </c>
      <c r="BF21" s="53">
        <f t="shared" si="7"/>
        <v>0</v>
      </c>
      <c r="BG21" s="53">
        <f t="shared" si="7"/>
        <v>0</v>
      </c>
      <c r="BH21" s="53">
        <f t="shared" si="7"/>
        <v>0</v>
      </c>
      <c r="BI21" s="53">
        <f t="shared" si="7"/>
        <v>0</v>
      </c>
      <c r="BJ21" s="53">
        <f t="shared" si="7"/>
        <v>0</v>
      </c>
      <c r="BK21" s="53">
        <f t="shared" si="7"/>
        <v>0</v>
      </c>
      <c r="BL21" s="53">
        <f t="shared" si="7"/>
        <v>0</v>
      </c>
      <c r="BM21" s="53">
        <f t="shared" si="7"/>
        <v>0</v>
      </c>
      <c r="BN21" s="53">
        <f t="shared" si="7"/>
        <v>0</v>
      </c>
      <c r="BO21" s="53">
        <f t="shared" si="7"/>
        <v>0</v>
      </c>
      <c r="BP21" s="53">
        <f t="shared" si="7"/>
        <v>0</v>
      </c>
      <c r="BQ21" s="53">
        <f t="shared" si="7"/>
        <v>0</v>
      </c>
      <c r="BR21" s="53">
        <f t="shared" si="7"/>
        <v>0</v>
      </c>
      <c r="BS21" s="53">
        <f t="shared" si="7"/>
        <v>0</v>
      </c>
      <c r="BT21" s="53">
        <f t="shared" si="7"/>
        <v>0</v>
      </c>
      <c r="BU21" s="53">
        <f t="shared" si="7"/>
        <v>0</v>
      </c>
      <c r="BV21" s="53">
        <f t="shared" si="7"/>
        <v>0</v>
      </c>
      <c r="BW21" s="53">
        <f t="shared" si="7"/>
        <v>0</v>
      </c>
      <c r="BX21" s="53">
        <f t="shared" si="7"/>
        <v>0</v>
      </c>
      <c r="BY21" s="56">
        <f t="shared" si="7"/>
        <v>0</v>
      </c>
      <c r="BZ21" s="56">
        <f t="shared" si="7"/>
        <v>0</v>
      </c>
    </row>
    <row r="22" spans="1:79" ht="15.75" customHeight="1">
      <c r="A22" s="279" t="s">
        <v>88</v>
      </c>
      <c r="B22" s="240"/>
      <c r="C22" s="58" t="e">
        <f>C21/C18</f>
        <v>#DIV/0!</v>
      </c>
    </row>
    <row r="23" spans="1:79" ht="15.75" customHeight="1"/>
    <row r="24" spans="1:79" ht="15.75" customHeight="1">
      <c r="B24" s="31" t="s">
        <v>89</v>
      </c>
    </row>
    <row r="25" spans="1:79" ht="15.75" customHeight="1"/>
    <row r="26" spans="1:79" ht="15.75" customHeight="1"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79" ht="15.75" customHeight="1"/>
    <row r="28" spans="1:79" ht="15.75" hidden="1" customHeight="1">
      <c r="A28" s="242"/>
      <c r="B28" s="240"/>
      <c r="C28" s="16"/>
      <c r="D28" s="16">
        <f t="shared" ref="D28:BO28" si="8">SUM(D8:D15)</f>
        <v>0</v>
      </c>
      <c r="E28" s="16">
        <f t="shared" si="8"/>
        <v>0</v>
      </c>
      <c r="F28" s="16">
        <f t="shared" si="8"/>
        <v>0</v>
      </c>
      <c r="G28" s="16">
        <f t="shared" si="8"/>
        <v>0</v>
      </c>
      <c r="H28" s="16">
        <f t="shared" si="8"/>
        <v>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4.9000000000000004</v>
      </c>
      <c r="M28" s="16">
        <f t="shared" si="8"/>
        <v>0</v>
      </c>
      <c r="N28" s="16">
        <f t="shared" si="8"/>
        <v>6.1</v>
      </c>
      <c r="O28" s="16">
        <f t="shared" si="8"/>
        <v>0</v>
      </c>
      <c r="P28" s="16">
        <f t="shared" si="8"/>
        <v>0</v>
      </c>
      <c r="Q28" s="16">
        <f t="shared" si="8"/>
        <v>0</v>
      </c>
      <c r="R28" s="16">
        <f t="shared" si="8"/>
        <v>0</v>
      </c>
      <c r="S28" s="16">
        <f t="shared" si="8"/>
        <v>0</v>
      </c>
      <c r="T28" s="16">
        <f t="shared" si="8"/>
        <v>0</v>
      </c>
      <c r="U28" s="16">
        <f t="shared" si="8"/>
        <v>0</v>
      </c>
      <c r="V28" s="16">
        <f t="shared" si="8"/>
        <v>15</v>
      </c>
      <c r="W28" s="16">
        <f t="shared" si="8"/>
        <v>0</v>
      </c>
      <c r="X28" s="16">
        <f t="shared" si="8"/>
        <v>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200</v>
      </c>
      <c r="AC28" s="16">
        <f t="shared" si="8"/>
        <v>5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  <c r="AK28" s="16">
        <f t="shared" si="8"/>
        <v>0</v>
      </c>
      <c r="AL28" s="16">
        <f t="shared" si="8"/>
        <v>80</v>
      </c>
      <c r="AM28" s="16">
        <f t="shared" si="8"/>
        <v>0</v>
      </c>
      <c r="AN28" s="16">
        <f t="shared" si="8"/>
        <v>0</v>
      </c>
      <c r="AO28" s="16">
        <f t="shared" si="8"/>
        <v>0</v>
      </c>
      <c r="AP28" s="16">
        <f t="shared" si="8"/>
        <v>0</v>
      </c>
      <c r="AQ28" s="16">
        <f t="shared" si="8"/>
        <v>0</v>
      </c>
      <c r="AR28" s="16">
        <f t="shared" si="8"/>
        <v>0</v>
      </c>
      <c r="AS28" s="16">
        <f t="shared" si="8"/>
        <v>0</v>
      </c>
      <c r="AT28" s="16">
        <f t="shared" si="8"/>
        <v>5</v>
      </c>
      <c r="AU28" s="16">
        <f t="shared" si="8"/>
        <v>0</v>
      </c>
      <c r="AV28" s="16">
        <f t="shared" si="8"/>
        <v>0</v>
      </c>
      <c r="AW28" s="16">
        <f t="shared" si="8"/>
        <v>0</v>
      </c>
      <c r="AX28" s="16">
        <f t="shared" si="8"/>
        <v>9</v>
      </c>
      <c r="AY28" s="16">
        <f t="shared" si="8"/>
        <v>0</v>
      </c>
      <c r="AZ28" s="16">
        <f t="shared" si="8"/>
        <v>0</v>
      </c>
      <c r="BA28" s="16">
        <f t="shared" si="8"/>
        <v>59</v>
      </c>
      <c r="BB28" s="16">
        <f t="shared" si="8"/>
        <v>0</v>
      </c>
      <c r="BC28" s="16">
        <f t="shared" si="8"/>
        <v>0</v>
      </c>
      <c r="BD28" s="16">
        <f t="shared" si="8"/>
        <v>53</v>
      </c>
      <c r="BE28" s="16">
        <f t="shared" si="8"/>
        <v>0</v>
      </c>
      <c r="BF28" s="16">
        <f t="shared" si="8"/>
        <v>0</v>
      </c>
      <c r="BG28" s="16">
        <f t="shared" si="8"/>
        <v>0</v>
      </c>
      <c r="BH28" s="16">
        <f t="shared" si="8"/>
        <v>0</v>
      </c>
      <c r="BI28" s="16">
        <f t="shared" si="8"/>
        <v>50</v>
      </c>
      <c r="BJ28" s="16">
        <f t="shared" si="8"/>
        <v>60</v>
      </c>
      <c r="BK28" s="16">
        <f t="shared" si="8"/>
        <v>6</v>
      </c>
      <c r="BL28" s="16">
        <f t="shared" si="8"/>
        <v>20</v>
      </c>
      <c r="BM28" s="16">
        <f t="shared" si="8"/>
        <v>20</v>
      </c>
      <c r="BN28" s="16">
        <f t="shared" si="8"/>
        <v>0</v>
      </c>
      <c r="BO28" s="16">
        <f t="shared" si="8"/>
        <v>0</v>
      </c>
      <c r="BP28" s="16">
        <f t="shared" ref="BP28:BX28" si="9">SUM(BP8:BP15)</f>
        <v>0</v>
      </c>
      <c r="BQ28" s="16">
        <f t="shared" si="9"/>
        <v>0</v>
      </c>
      <c r="BR28" s="16">
        <f t="shared" si="9"/>
        <v>0</v>
      </c>
      <c r="BS28" s="16">
        <f t="shared" si="9"/>
        <v>0</v>
      </c>
      <c r="BT28" s="16">
        <f t="shared" si="9"/>
        <v>0</v>
      </c>
      <c r="BU28" s="16">
        <f t="shared" si="9"/>
        <v>0</v>
      </c>
      <c r="BV28" s="16">
        <f t="shared" si="9"/>
        <v>0</v>
      </c>
      <c r="BW28" s="16">
        <f t="shared" si="9"/>
        <v>0</v>
      </c>
      <c r="BX28" s="16">
        <f t="shared" si="9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10">D29</f>
        <v>0</v>
      </c>
      <c r="F29" s="118">
        <f t="shared" si="10"/>
        <v>0</v>
      </c>
      <c r="G29" s="118">
        <f t="shared" si="10"/>
        <v>0</v>
      </c>
      <c r="H29" s="118">
        <f t="shared" si="10"/>
        <v>0</v>
      </c>
      <c r="I29" s="118">
        <f t="shared" si="10"/>
        <v>0</v>
      </c>
      <c r="J29" s="118">
        <f t="shared" si="10"/>
        <v>0</v>
      </c>
      <c r="K29" s="118">
        <f t="shared" si="10"/>
        <v>0</v>
      </c>
      <c r="L29" s="118">
        <f t="shared" si="10"/>
        <v>0</v>
      </c>
      <c r="M29" s="118">
        <f t="shared" si="10"/>
        <v>0</v>
      </c>
      <c r="N29" s="118">
        <f t="shared" si="10"/>
        <v>0</v>
      </c>
      <c r="O29" s="118">
        <f t="shared" si="10"/>
        <v>0</v>
      </c>
      <c r="P29" s="118">
        <f t="shared" si="10"/>
        <v>0</v>
      </c>
      <c r="Q29" s="118">
        <f t="shared" si="10"/>
        <v>0</v>
      </c>
      <c r="R29" s="118">
        <f t="shared" si="10"/>
        <v>0</v>
      </c>
      <c r="S29" s="118">
        <f t="shared" si="10"/>
        <v>0</v>
      </c>
      <c r="T29" s="118">
        <f t="shared" si="10"/>
        <v>0</v>
      </c>
      <c r="U29" s="118">
        <f t="shared" si="10"/>
        <v>0</v>
      </c>
      <c r="V29" s="118">
        <f t="shared" si="10"/>
        <v>0</v>
      </c>
      <c r="W29" s="118">
        <f t="shared" si="10"/>
        <v>0</v>
      </c>
      <c r="X29" s="118">
        <f t="shared" si="10"/>
        <v>0</v>
      </c>
      <c r="Y29" s="118">
        <f t="shared" si="10"/>
        <v>0</v>
      </c>
      <c r="Z29" s="118">
        <f t="shared" si="10"/>
        <v>0</v>
      </c>
      <c r="AA29" s="118">
        <f t="shared" si="10"/>
        <v>0</v>
      </c>
      <c r="AB29" s="118">
        <f t="shared" si="10"/>
        <v>0</v>
      </c>
      <c r="AC29" s="118">
        <f t="shared" si="10"/>
        <v>0</v>
      </c>
      <c r="AD29" s="118">
        <f t="shared" si="10"/>
        <v>0</v>
      </c>
      <c r="AE29" s="118">
        <f t="shared" si="10"/>
        <v>0</v>
      </c>
      <c r="AF29" s="118">
        <f t="shared" si="10"/>
        <v>0</v>
      </c>
      <c r="AG29" s="118">
        <f t="shared" si="10"/>
        <v>0</v>
      </c>
      <c r="AH29" s="118">
        <f t="shared" si="10"/>
        <v>0</v>
      </c>
      <c r="AI29" s="118">
        <f t="shared" si="10"/>
        <v>0</v>
      </c>
      <c r="AJ29" s="118">
        <f t="shared" si="10"/>
        <v>0</v>
      </c>
      <c r="AK29" s="118">
        <f t="shared" si="10"/>
        <v>0</v>
      </c>
      <c r="AL29" s="118">
        <f t="shared" si="10"/>
        <v>0</v>
      </c>
      <c r="AM29" s="118">
        <f t="shared" si="10"/>
        <v>0</v>
      </c>
      <c r="AN29" s="118">
        <f t="shared" si="10"/>
        <v>0</v>
      </c>
      <c r="AO29" s="118">
        <f t="shared" si="10"/>
        <v>0</v>
      </c>
      <c r="AP29" s="118">
        <f t="shared" si="10"/>
        <v>0</v>
      </c>
      <c r="AQ29" s="118">
        <f t="shared" si="10"/>
        <v>0</v>
      </c>
      <c r="AR29" s="118">
        <f t="shared" si="10"/>
        <v>0</v>
      </c>
      <c r="AS29" s="118">
        <f t="shared" si="10"/>
        <v>0</v>
      </c>
      <c r="AT29" s="118">
        <f t="shared" si="10"/>
        <v>0</v>
      </c>
      <c r="AU29" s="118">
        <f t="shared" si="10"/>
        <v>0</v>
      </c>
      <c r="AV29" s="118">
        <f t="shared" si="10"/>
        <v>0</v>
      </c>
      <c r="AW29" s="118">
        <f t="shared" si="10"/>
        <v>0</v>
      </c>
      <c r="AX29" s="118">
        <f t="shared" si="10"/>
        <v>0</v>
      </c>
      <c r="AY29" s="118">
        <f t="shared" si="10"/>
        <v>0</v>
      </c>
      <c r="AZ29" s="118">
        <f t="shared" si="10"/>
        <v>0</v>
      </c>
      <c r="BA29" s="118">
        <f t="shared" si="10"/>
        <v>0</v>
      </c>
      <c r="BB29" s="118">
        <f t="shared" si="10"/>
        <v>0</v>
      </c>
      <c r="BC29" s="118">
        <f t="shared" si="10"/>
        <v>0</v>
      </c>
      <c r="BD29" s="118">
        <f t="shared" si="10"/>
        <v>0</v>
      </c>
      <c r="BE29" s="118">
        <f t="shared" si="10"/>
        <v>0</v>
      </c>
      <c r="BF29" s="118">
        <f t="shared" si="10"/>
        <v>0</v>
      </c>
      <c r="BG29" s="118">
        <f t="shared" si="10"/>
        <v>0</v>
      </c>
      <c r="BH29" s="118">
        <f t="shared" si="10"/>
        <v>0</v>
      </c>
      <c r="BI29" s="118">
        <f t="shared" si="10"/>
        <v>0</v>
      </c>
      <c r="BJ29" s="118">
        <f t="shared" si="10"/>
        <v>0</v>
      </c>
      <c r="BK29" s="118">
        <f t="shared" si="10"/>
        <v>0</v>
      </c>
      <c r="BL29" s="118">
        <f t="shared" si="10"/>
        <v>0</v>
      </c>
      <c r="BM29" s="118">
        <f t="shared" si="10"/>
        <v>0</v>
      </c>
      <c r="BN29" s="118">
        <f t="shared" si="10"/>
        <v>0</v>
      </c>
      <c r="BO29" s="118">
        <f t="shared" si="10"/>
        <v>0</v>
      </c>
      <c r="BP29" s="118">
        <f t="shared" si="10"/>
        <v>0</v>
      </c>
      <c r="BQ29" s="118">
        <f t="shared" ref="BQ29:BZ29" si="11">BP29</f>
        <v>0</v>
      </c>
      <c r="BR29" s="118">
        <f t="shared" si="11"/>
        <v>0</v>
      </c>
      <c r="BS29" s="118">
        <f t="shared" si="11"/>
        <v>0</v>
      </c>
      <c r="BT29" s="118">
        <f t="shared" si="11"/>
        <v>0</v>
      </c>
      <c r="BU29" s="118">
        <f t="shared" si="11"/>
        <v>0</v>
      </c>
      <c r="BV29" s="118">
        <f t="shared" si="11"/>
        <v>0</v>
      </c>
      <c r="BW29" s="118">
        <f t="shared" si="11"/>
        <v>0</v>
      </c>
      <c r="BX29" s="118">
        <f t="shared" si="11"/>
        <v>0</v>
      </c>
      <c r="BY29" s="20">
        <f t="shared" si="11"/>
        <v>0</v>
      </c>
      <c r="BZ29" s="20">
        <f t="shared" si="11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ввод'!C23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2">E28*E29/1000</f>
        <v>0</v>
      </c>
      <c r="F31" s="119">
        <f t="shared" si="12"/>
        <v>0</v>
      </c>
      <c r="G31" s="119">
        <f t="shared" si="12"/>
        <v>0</v>
      </c>
      <c r="H31" s="119">
        <f t="shared" si="12"/>
        <v>0</v>
      </c>
      <c r="I31" s="119">
        <f t="shared" si="12"/>
        <v>0</v>
      </c>
      <c r="J31" s="119">
        <f t="shared" si="12"/>
        <v>0</v>
      </c>
      <c r="K31" s="136">
        <f>K28*K29</f>
        <v>0</v>
      </c>
      <c r="L31" s="136">
        <f t="shared" si="12"/>
        <v>0</v>
      </c>
      <c r="M31" s="136">
        <f t="shared" si="12"/>
        <v>0</v>
      </c>
      <c r="N31" s="136">
        <f t="shared" si="12"/>
        <v>0</v>
      </c>
      <c r="O31" s="136">
        <f t="shared" si="12"/>
        <v>0</v>
      </c>
      <c r="P31" s="136">
        <f t="shared" si="12"/>
        <v>0</v>
      </c>
      <c r="Q31" s="136">
        <f>Q28*Q29</f>
        <v>0</v>
      </c>
      <c r="R31" s="136">
        <f t="shared" si="12"/>
        <v>0</v>
      </c>
      <c r="S31" s="136">
        <f>S28*S29</f>
        <v>0</v>
      </c>
      <c r="T31" s="136">
        <f t="shared" si="12"/>
        <v>0</v>
      </c>
      <c r="U31" s="136">
        <f t="shared" si="12"/>
        <v>0</v>
      </c>
      <c r="V31" s="136">
        <f t="shared" si="12"/>
        <v>0</v>
      </c>
      <c r="W31" s="136">
        <f t="shared" si="12"/>
        <v>0</v>
      </c>
      <c r="X31" s="136">
        <f t="shared" si="12"/>
        <v>0</v>
      </c>
      <c r="Y31" s="136">
        <f t="shared" si="12"/>
        <v>0</v>
      </c>
      <c r="Z31" s="136">
        <f t="shared" si="12"/>
        <v>0</v>
      </c>
      <c r="AA31" s="136">
        <f t="shared" si="12"/>
        <v>0</v>
      </c>
      <c r="AB31" s="136">
        <f t="shared" si="12"/>
        <v>0</v>
      </c>
      <c r="AC31" s="136">
        <f t="shared" si="12"/>
        <v>0</v>
      </c>
      <c r="AD31" s="136">
        <f t="shared" si="12"/>
        <v>0</v>
      </c>
      <c r="AE31" s="136">
        <f t="shared" si="12"/>
        <v>0</v>
      </c>
      <c r="AF31" s="136">
        <f t="shared" si="12"/>
        <v>0</v>
      </c>
      <c r="AG31" s="136">
        <f t="shared" si="12"/>
        <v>0</v>
      </c>
      <c r="AH31" s="136">
        <f t="shared" si="12"/>
        <v>0</v>
      </c>
      <c r="AI31" s="136">
        <f t="shared" si="12"/>
        <v>0</v>
      </c>
      <c r="AJ31" s="136">
        <f t="shared" si="12"/>
        <v>0</v>
      </c>
      <c r="AK31" s="136">
        <f t="shared" si="12"/>
        <v>0</v>
      </c>
      <c r="AL31" s="136">
        <f t="shared" si="12"/>
        <v>0</v>
      </c>
      <c r="AM31" s="136">
        <f t="shared" si="12"/>
        <v>0</v>
      </c>
      <c r="AN31" s="136">
        <f t="shared" si="12"/>
        <v>0</v>
      </c>
      <c r="AO31" s="136">
        <f t="shared" si="12"/>
        <v>0</v>
      </c>
      <c r="AP31" s="136">
        <f t="shared" si="12"/>
        <v>0</v>
      </c>
      <c r="AQ31" s="136">
        <f t="shared" si="12"/>
        <v>0</v>
      </c>
      <c r="AR31" s="136">
        <f t="shared" si="12"/>
        <v>0</v>
      </c>
      <c r="AS31" s="136">
        <f t="shared" si="12"/>
        <v>0</v>
      </c>
      <c r="AT31" s="136">
        <f t="shared" si="12"/>
        <v>0</v>
      </c>
      <c r="AU31" s="136">
        <f t="shared" si="12"/>
        <v>0</v>
      </c>
      <c r="AV31" s="136">
        <f t="shared" si="12"/>
        <v>0</v>
      </c>
      <c r="AW31" s="136">
        <f t="shared" si="12"/>
        <v>0</v>
      </c>
      <c r="AX31" s="136">
        <f t="shared" si="12"/>
        <v>0</v>
      </c>
      <c r="AY31" s="136">
        <f t="shared" si="12"/>
        <v>0</v>
      </c>
      <c r="AZ31" s="136">
        <f t="shared" si="12"/>
        <v>0</v>
      </c>
      <c r="BA31" s="136">
        <f t="shared" si="12"/>
        <v>0</v>
      </c>
      <c r="BB31" s="136">
        <f t="shared" si="12"/>
        <v>0</v>
      </c>
      <c r="BC31" s="136">
        <f t="shared" si="12"/>
        <v>0</v>
      </c>
      <c r="BD31" s="136">
        <f t="shared" si="12"/>
        <v>0</v>
      </c>
      <c r="BE31" s="136">
        <f t="shared" si="12"/>
        <v>0</v>
      </c>
      <c r="BF31" s="136">
        <f t="shared" si="12"/>
        <v>0</v>
      </c>
      <c r="BG31" s="136">
        <f t="shared" si="12"/>
        <v>0</v>
      </c>
      <c r="BH31" s="136">
        <f>BH28*BH29</f>
        <v>0</v>
      </c>
      <c r="BI31" s="136">
        <f t="shared" si="12"/>
        <v>0</v>
      </c>
      <c r="BJ31" s="136">
        <f t="shared" si="12"/>
        <v>0</v>
      </c>
      <c r="BK31" s="136">
        <f t="shared" si="12"/>
        <v>0</v>
      </c>
      <c r="BL31" s="136">
        <f t="shared" si="12"/>
        <v>0</v>
      </c>
      <c r="BM31" s="136">
        <f t="shared" si="12"/>
        <v>0</v>
      </c>
      <c r="BN31" s="136">
        <f t="shared" si="12"/>
        <v>0</v>
      </c>
      <c r="BO31" s="136">
        <f t="shared" si="12"/>
        <v>0</v>
      </c>
      <c r="BP31" s="136">
        <f t="shared" si="12"/>
        <v>0</v>
      </c>
      <c r="BQ31" s="136">
        <f t="shared" ref="BQ31:BY31" si="13">BQ28*BQ29/1000</f>
        <v>0</v>
      </c>
      <c r="BR31" s="136">
        <f t="shared" si="13"/>
        <v>0</v>
      </c>
      <c r="BS31" s="136">
        <f t="shared" si="13"/>
        <v>0</v>
      </c>
      <c r="BT31" s="136">
        <f t="shared" si="13"/>
        <v>0</v>
      </c>
      <c r="BU31" s="136">
        <f t="shared" si="13"/>
        <v>0</v>
      </c>
      <c r="BV31" s="136">
        <f t="shared" si="13"/>
        <v>0</v>
      </c>
      <c r="BW31" s="136">
        <f t="shared" si="13"/>
        <v>0</v>
      </c>
      <c r="BX31" s="136">
        <f t="shared" si="13"/>
        <v>0</v>
      </c>
      <c r="BY31" s="136">
        <f t="shared" si="13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4">E31*E32</f>
        <v>0</v>
      </c>
      <c r="F33" s="28">
        <f t="shared" si="14"/>
        <v>0</v>
      </c>
      <c r="G33" s="28">
        <f t="shared" si="14"/>
        <v>0</v>
      </c>
      <c r="H33" s="28">
        <f t="shared" si="14"/>
        <v>0</v>
      </c>
      <c r="I33" s="28">
        <f t="shared" si="14"/>
        <v>0</v>
      </c>
      <c r="J33" s="28">
        <f t="shared" si="14"/>
        <v>0</v>
      </c>
      <c r="K33" s="137">
        <f t="shared" si="14"/>
        <v>0</v>
      </c>
      <c r="L33" s="137">
        <f t="shared" si="14"/>
        <v>0</v>
      </c>
      <c r="M33" s="137">
        <f t="shared" si="14"/>
        <v>0</v>
      </c>
      <c r="N33" s="137">
        <f t="shared" si="14"/>
        <v>0</v>
      </c>
      <c r="O33" s="137">
        <f t="shared" si="14"/>
        <v>0</v>
      </c>
      <c r="P33" s="137">
        <f t="shared" si="14"/>
        <v>0</v>
      </c>
      <c r="Q33" s="137">
        <f t="shared" si="14"/>
        <v>0</v>
      </c>
      <c r="R33" s="137">
        <f t="shared" si="14"/>
        <v>0</v>
      </c>
      <c r="S33" s="137">
        <f t="shared" si="14"/>
        <v>0</v>
      </c>
      <c r="T33" s="137">
        <f t="shared" si="14"/>
        <v>0</v>
      </c>
      <c r="U33" s="137">
        <f t="shared" si="14"/>
        <v>0</v>
      </c>
      <c r="V33" s="137">
        <f t="shared" si="14"/>
        <v>0</v>
      </c>
      <c r="W33" s="137">
        <f t="shared" si="14"/>
        <v>0</v>
      </c>
      <c r="X33" s="137">
        <f t="shared" si="14"/>
        <v>0</v>
      </c>
      <c r="Y33" s="137">
        <f t="shared" si="14"/>
        <v>0</v>
      </c>
      <c r="Z33" s="137">
        <f t="shared" si="14"/>
        <v>0</v>
      </c>
      <c r="AA33" s="137">
        <f t="shared" si="14"/>
        <v>0</v>
      </c>
      <c r="AB33" s="137">
        <f t="shared" si="14"/>
        <v>0</v>
      </c>
      <c r="AC33" s="137">
        <f t="shared" si="14"/>
        <v>0</v>
      </c>
      <c r="AD33" s="137">
        <f t="shared" si="14"/>
        <v>0</v>
      </c>
      <c r="AE33" s="137">
        <f t="shared" si="14"/>
        <v>0</v>
      </c>
      <c r="AF33" s="137">
        <f t="shared" si="14"/>
        <v>0</v>
      </c>
      <c r="AG33" s="137">
        <f t="shared" si="14"/>
        <v>0</v>
      </c>
      <c r="AH33" s="137">
        <f t="shared" si="14"/>
        <v>0</v>
      </c>
      <c r="AI33" s="137">
        <f t="shared" si="14"/>
        <v>0</v>
      </c>
      <c r="AJ33" s="137">
        <f t="shared" si="14"/>
        <v>0</v>
      </c>
      <c r="AK33" s="137">
        <f t="shared" si="14"/>
        <v>0</v>
      </c>
      <c r="AL33" s="137">
        <f t="shared" si="14"/>
        <v>0</v>
      </c>
      <c r="AM33" s="137">
        <f t="shared" si="14"/>
        <v>0</v>
      </c>
      <c r="AN33" s="137">
        <f t="shared" si="14"/>
        <v>0</v>
      </c>
      <c r="AO33" s="137">
        <f t="shared" si="14"/>
        <v>0</v>
      </c>
      <c r="AP33" s="137">
        <f t="shared" si="14"/>
        <v>0</v>
      </c>
      <c r="AQ33" s="137">
        <f t="shared" si="14"/>
        <v>0</v>
      </c>
      <c r="AR33" s="137">
        <f t="shared" si="14"/>
        <v>0</v>
      </c>
      <c r="AS33" s="137">
        <f t="shared" si="14"/>
        <v>0</v>
      </c>
      <c r="AT33" s="137">
        <f t="shared" si="14"/>
        <v>0</v>
      </c>
      <c r="AU33" s="137">
        <f t="shared" si="14"/>
        <v>0</v>
      </c>
      <c r="AV33" s="137">
        <f t="shared" si="14"/>
        <v>0</v>
      </c>
      <c r="AW33" s="137">
        <f t="shared" si="14"/>
        <v>0</v>
      </c>
      <c r="AX33" s="137">
        <f t="shared" si="14"/>
        <v>0</v>
      </c>
      <c r="AY33" s="137">
        <f t="shared" si="14"/>
        <v>0</v>
      </c>
      <c r="AZ33" s="137">
        <f t="shared" si="14"/>
        <v>0</v>
      </c>
      <c r="BA33" s="137">
        <f t="shared" si="14"/>
        <v>0</v>
      </c>
      <c r="BB33" s="137">
        <f t="shared" si="14"/>
        <v>0</v>
      </c>
      <c r="BC33" s="137">
        <f t="shared" si="14"/>
        <v>0</v>
      </c>
      <c r="BD33" s="137">
        <f t="shared" si="14"/>
        <v>0</v>
      </c>
      <c r="BE33" s="137">
        <f t="shared" si="14"/>
        <v>0</v>
      </c>
      <c r="BF33" s="137">
        <f t="shared" si="14"/>
        <v>0</v>
      </c>
      <c r="BG33" s="137">
        <f t="shared" si="14"/>
        <v>0</v>
      </c>
      <c r="BH33" s="137">
        <f t="shared" si="14"/>
        <v>0</v>
      </c>
      <c r="BI33" s="137">
        <f t="shared" si="14"/>
        <v>0</v>
      </c>
      <c r="BJ33" s="137">
        <f t="shared" si="14"/>
        <v>0</v>
      </c>
      <c r="BK33" s="137">
        <f t="shared" si="14"/>
        <v>0</v>
      </c>
      <c r="BL33" s="137">
        <f t="shared" si="14"/>
        <v>0</v>
      </c>
      <c r="BM33" s="137">
        <f t="shared" si="14"/>
        <v>0</v>
      </c>
      <c r="BN33" s="137">
        <f t="shared" si="14"/>
        <v>0</v>
      </c>
      <c r="BO33" s="137">
        <f t="shared" si="14"/>
        <v>0</v>
      </c>
      <c r="BP33" s="137">
        <f t="shared" si="14"/>
        <v>0</v>
      </c>
      <c r="BQ33" s="137">
        <f t="shared" ref="BQ33:BW33" si="15">BQ31*BQ32</f>
        <v>0</v>
      </c>
      <c r="BR33" s="137">
        <f t="shared" si="15"/>
        <v>0</v>
      </c>
      <c r="BS33" s="137">
        <f t="shared" si="15"/>
        <v>0</v>
      </c>
      <c r="BT33" s="137">
        <f t="shared" si="15"/>
        <v>0</v>
      </c>
      <c r="BU33" s="137">
        <f t="shared" si="15"/>
        <v>0</v>
      </c>
      <c r="BV33" s="137">
        <f>BV31*BV32</f>
        <v>0</v>
      </c>
      <c r="BW33" s="137">
        <f t="shared" si="15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13:B13"/>
    <mergeCell ref="A14:B14"/>
    <mergeCell ref="A15:B15"/>
    <mergeCell ref="A16:B16"/>
    <mergeCell ref="A6:B7"/>
    <mergeCell ref="D6:BX6"/>
    <mergeCell ref="A17:B17"/>
    <mergeCell ref="A18:B18"/>
    <mergeCell ref="A19:B19"/>
    <mergeCell ref="A1:BK1"/>
    <mergeCell ref="A2:BK2"/>
    <mergeCell ref="B3:BK3"/>
    <mergeCell ref="C4:BX4"/>
    <mergeCell ref="L5:AB5"/>
  </mergeCells>
  <pageMargins left="0.31496062992125984" right="0.11811023622047245" top="0.74803149606299213" bottom="0.74803149606299213" header="0" footer="0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C18" sqref="C18"/>
    </sheetView>
  </sheetViews>
  <sheetFormatPr defaultColWidth="12.625" defaultRowHeight="15" customHeight="1"/>
  <cols>
    <col min="1" max="1" width="21.75" style="170" customWidth="1"/>
    <col min="2" max="2" width="6.75" style="170" customWidth="1"/>
    <col min="3" max="3" width="7.875" style="170" bestFit="1" customWidth="1"/>
    <col min="4" max="6" width="7.375" style="170" hidden="1" customWidth="1"/>
    <col min="7" max="7" width="6.375" style="170" hidden="1" customWidth="1"/>
    <col min="8" max="9" width="8.375" style="170" hidden="1" customWidth="1"/>
    <col min="10" max="11" width="7.375" style="170" hidden="1" customWidth="1"/>
    <col min="12" max="12" width="8.375" style="170" bestFit="1" customWidth="1"/>
    <col min="13" max="14" width="7.375" style="170" bestFit="1" customWidth="1"/>
    <col min="15" max="15" width="8.375" style="170" bestFit="1" customWidth="1"/>
    <col min="16" max="16" width="8.375" style="170" hidden="1" customWidth="1"/>
    <col min="17" max="17" width="6.375" style="170" hidden="1" customWidth="1"/>
    <col min="18" max="18" width="8.375" style="170" hidden="1" customWidth="1"/>
    <col min="19" max="19" width="9" style="170" customWidth="1"/>
    <col min="20" max="23" width="8.375" style="170" hidden="1" customWidth="1"/>
    <col min="24" max="24" width="7.375" style="170" bestFit="1" customWidth="1"/>
    <col min="25" max="28" width="7.375" style="170" hidden="1" customWidth="1"/>
    <col min="29" max="29" width="8.375" style="170" bestFit="1" customWidth="1"/>
    <col min="30" max="31" width="8.375" style="170" hidden="1" customWidth="1"/>
    <col min="32" max="36" width="7.375" style="170" hidden="1" customWidth="1"/>
    <col min="37" max="37" width="7.375" style="170" bestFit="1" customWidth="1"/>
    <col min="38" max="39" width="7.375" style="170" hidden="1" customWidth="1"/>
    <col min="40" max="40" width="8.125" style="170" customWidth="1"/>
    <col min="41" max="41" width="7.375" style="170" hidden="1" customWidth="1"/>
    <col min="42" max="42" width="8.25" style="170" hidden="1" customWidth="1"/>
    <col min="43" max="44" width="8.375" style="170" hidden="1" customWidth="1"/>
    <col min="45" max="45" width="7.375" style="170" hidden="1" customWidth="1"/>
    <col min="46" max="46" width="8.375" style="170" hidden="1" customWidth="1"/>
    <col min="47" max="48" width="7.375" style="170" hidden="1" customWidth="1"/>
    <col min="49" max="49" width="8.375" style="170" hidden="1" customWidth="1"/>
    <col min="50" max="50" width="8.375" style="170" bestFit="1" customWidth="1"/>
    <col min="51" max="52" width="8.375" style="170" hidden="1" customWidth="1"/>
    <col min="53" max="53" width="9" style="170" customWidth="1"/>
    <col min="54" max="58" width="8.375" style="170" hidden="1" customWidth="1"/>
    <col min="59" max="61" width="7.375" style="170" hidden="1" customWidth="1"/>
    <col min="62" max="62" width="8.125" style="170" customWidth="1"/>
    <col min="63" max="63" width="7.375" style="170" bestFit="1" customWidth="1"/>
    <col min="64" max="64" width="8.125" style="170" customWidth="1"/>
    <col min="65" max="67" width="7.375" style="170" hidden="1" customWidth="1"/>
    <col min="68" max="69" width="8.375" style="170" hidden="1" customWidth="1"/>
    <col min="70" max="70" width="9" style="170" customWidth="1"/>
    <col min="71" max="73" width="8.375" style="170" hidden="1" customWidth="1"/>
    <col min="74" max="74" width="8.125" style="170" customWidth="1"/>
    <col min="75" max="75" width="6.375" style="170" hidden="1" customWidth="1"/>
    <col min="76" max="76" width="8.125" style="170" customWidth="1"/>
    <col min="77" max="77" width="8.375" style="170" hidden="1" customWidth="1"/>
    <col min="78" max="78" width="6.375" style="170" hidden="1" customWidth="1"/>
    <col min="79" max="79" width="8" style="170" customWidth="1"/>
    <col min="80" max="16384" width="12.625" style="170"/>
  </cols>
  <sheetData>
    <row r="1" spans="1:79" ht="18.75">
      <c r="A1" s="246" t="str">
        <f>'Автомат. ввод'!I8</f>
        <v>МКОУ " _________________СОШ"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48" t="s">
        <v>75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15.75">
      <c r="A3" s="1"/>
      <c r="B3" s="248" t="s">
        <v>76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ht="25.5" customHeight="1">
      <c r="A4" s="1"/>
      <c r="B4" s="10">
        <v>5</v>
      </c>
      <c r="C4" s="249" t="str">
        <f>ССЫЛКИ!A5</f>
        <v>Ноябрь 2020 г.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50" t="s">
        <v>170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1"/>
      <c r="AD5" s="17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>
      <c r="A6" s="251" t="s">
        <v>78</v>
      </c>
      <c r="B6" s="252"/>
      <c r="C6" s="255" t="s">
        <v>79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1"/>
      <c r="BZ6" s="1"/>
      <c r="CA6" s="1"/>
    </row>
    <row r="7" spans="1:79" ht="164.25" customHeight="1">
      <c r="A7" s="253"/>
      <c r="B7" s="254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33" t="s">
        <v>80</v>
      </c>
      <c r="B8" s="192"/>
      <c r="C8" s="16"/>
      <c r="D8" s="16"/>
      <c r="E8" s="16"/>
      <c r="F8" s="16"/>
      <c r="G8" s="16"/>
      <c r="H8" s="16"/>
      <c r="I8" s="16"/>
      <c r="J8" s="16"/>
      <c r="K8" s="16"/>
      <c r="L8" s="16">
        <v>3.8</v>
      </c>
      <c r="M8" s="16"/>
      <c r="N8" s="16">
        <v>2.5</v>
      </c>
      <c r="O8" s="16"/>
      <c r="P8" s="16"/>
      <c r="Q8" s="16"/>
      <c r="R8" s="16"/>
      <c r="S8" s="16"/>
      <c r="T8" s="16"/>
      <c r="U8" s="16"/>
      <c r="V8" s="16"/>
      <c r="W8" s="16"/>
      <c r="X8" s="16">
        <v>10</v>
      </c>
      <c r="Y8" s="16"/>
      <c r="Z8" s="16"/>
      <c r="AA8" s="16"/>
      <c r="AB8" s="16"/>
      <c r="AC8" s="16">
        <v>8</v>
      </c>
      <c r="AD8" s="16"/>
      <c r="AE8" s="16"/>
      <c r="AF8" s="16"/>
      <c r="AG8" s="16"/>
      <c r="AH8" s="16"/>
      <c r="AI8" s="16"/>
      <c r="AJ8" s="16"/>
      <c r="AK8" s="16">
        <v>5</v>
      </c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50</v>
      </c>
      <c r="BB8" s="16"/>
      <c r="BC8" s="16"/>
      <c r="BD8" s="16"/>
      <c r="BE8" s="16"/>
      <c r="BF8" s="16"/>
      <c r="BG8" s="16"/>
      <c r="BH8" s="16"/>
      <c r="BI8" s="16"/>
      <c r="BJ8" s="16">
        <v>40</v>
      </c>
      <c r="BK8" s="16">
        <v>5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8"/>
    </row>
    <row r="9" spans="1:79">
      <c r="A9" s="33" t="s">
        <v>81</v>
      </c>
      <c r="B9" s="192"/>
      <c r="C9" s="16"/>
      <c r="D9" s="16"/>
      <c r="E9" s="16"/>
      <c r="F9" s="16"/>
      <c r="G9" s="16"/>
      <c r="H9" s="16"/>
      <c r="I9" s="16"/>
      <c r="J9" s="16"/>
      <c r="K9" s="16"/>
      <c r="L9" s="16">
        <v>8</v>
      </c>
      <c r="M9" s="16"/>
      <c r="N9" s="16">
        <v>3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>
        <v>49</v>
      </c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>
        <v>66</v>
      </c>
      <c r="BB9" s="16"/>
      <c r="BC9" s="16"/>
      <c r="BD9" s="16"/>
      <c r="BE9" s="16"/>
      <c r="BF9" s="16"/>
      <c r="BG9" s="16"/>
      <c r="BH9" s="16"/>
      <c r="BI9" s="16"/>
      <c r="BJ9" s="16"/>
      <c r="BK9" s="16">
        <v>10</v>
      </c>
      <c r="BL9" s="16">
        <v>10</v>
      </c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8"/>
    </row>
    <row r="10" spans="1:79">
      <c r="A10" s="33" t="s">
        <v>82</v>
      </c>
      <c r="B10" s="192"/>
      <c r="C10" s="16"/>
      <c r="D10" s="16"/>
      <c r="E10" s="16"/>
      <c r="F10" s="16"/>
      <c r="G10" s="16"/>
      <c r="H10" s="16"/>
      <c r="I10" s="16"/>
      <c r="J10" s="16"/>
      <c r="K10" s="16"/>
      <c r="L10" s="16">
        <v>0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>
        <v>7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>
        <v>50</v>
      </c>
      <c r="BM10" s="16"/>
      <c r="BN10" s="16"/>
      <c r="BO10" s="16"/>
      <c r="BP10" s="16"/>
      <c r="BQ10" s="16"/>
      <c r="BR10" s="16"/>
      <c r="BS10" s="16"/>
      <c r="BT10" s="16"/>
      <c r="BU10" s="16"/>
      <c r="BV10" s="19">
        <v>20</v>
      </c>
      <c r="BW10" s="16"/>
      <c r="BX10" s="16"/>
      <c r="BY10" s="17"/>
      <c r="BZ10" s="17"/>
      <c r="CA10" s="18"/>
    </row>
    <row r="11" spans="1:79">
      <c r="A11" s="33" t="s">
        <v>83</v>
      </c>
      <c r="B11" s="19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>
        <v>3.5</v>
      </c>
      <c r="N11" s="16"/>
      <c r="O11" s="16">
        <v>13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8"/>
    </row>
    <row r="12" spans="1:79">
      <c r="A12" s="33" t="s">
        <v>71</v>
      </c>
      <c r="B12" s="192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>
        <v>0</v>
      </c>
      <c r="BX12" s="16">
        <v>60</v>
      </c>
      <c r="BY12" s="17"/>
      <c r="BZ12" s="17"/>
      <c r="CA12" s="18"/>
    </row>
    <row r="13" spans="1:79">
      <c r="A13" s="33" t="s">
        <v>66</v>
      </c>
      <c r="B13" s="19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>
        <v>100</v>
      </c>
      <c r="BS13" s="16"/>
      <c r="BT13" s="16"/>
      <c r="BU13" s="16"/>
      <c r="BV13" s="16"/>
      <c r="BW13" s="16"/>
      <c r="BX13" s="16"/>
      <c r="BY13" s="17"/>
      <c r="BZ13" s="17"/>
      <c r="CA13" s="18"/>
    </row>
    <row r="14" spans="1:79">
      <c r="A14" s="33" t="s">
        <v>84</v>
      </c>
      <c r="B14" s="192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>
        <v>1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8"/>
    </row>
    <row r="15" spans="1:79">
      <c r="A15" s="242"/>
      <c r="B15" s="24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idden="1">
      <c r="A16" s="242"/>
      <c r="B16" s="240"/>
      <c r="C16" s="16"/>
      <c r="D16" s="16">
        <f t="shared" ref="D16:AI16" si="0">SUM(D8:D15)</f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11.8</v>
      </c>
      <c r="M16" s="16">
        <f t="shared" si="0"/>
        <v>3.5</v>
      </c>
      <c r="N16" s="16">
        <f t="shared" si="0"/>
        <v>5.5</v>
      </c>
      <c r="O16" s="16">
        <f t="shared" si="0"/>
        <v>13</v>
      </c>
      <c r="P16" s="16">
        <f t="shared" si="0"/>
        <v>0</v>
      </c>
      <c r="Q16" s="16">
        <f t="shared" si="0"/>
        <v>0</v>
      </c>
      <c r="R16" s="16">
        <f t="shared" si="0"/>
        <v>0</v>
      </c>
      <c r="S16" s="16">
        <f t="shared" si="0"/>
        <v>1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0</v>
      </c>
      <c r="X16" s="16">
        <f t="shared" si="0"/>
        <v>10</v>
      </c>
      <c r="Y16" s="16">
        <f t="shared" si="0"/>
        <v>0</v>
      </c>
      <c r="Z16" s="16">
        <f t="shared" si="0"/>
        <v>0</v>
      </c>
      <c r="AA16" s="16">
        <f t="shared" si="0"/>
        <v>0</v>
      </c>
      <c r="AB16" s="16">
        <f t="shared" si="0"/>
        <v>0</v>
      </c>
      <c r="AC16" s="16">
        <f t="shared" si="0"/>
        <v>8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0</v>
      </c>
      <c r="AH16" s="16">
        <f t="shared" si="0"/>
        <v>0</v>
      </c>
      <c r="AI16" s="16">
        <f t="shared" si="0"/>
        <v>0</v>
      </c>
      <c r="AJ16" s="16">
        <f t="shared" ref="AJ16:BX16" si="1">SUM(AJ8:AJ15)</f>
        <v>0</v>
      </c>
      <c r="AK16" s="16">
        <f t="shared" si="1"/>
        <v>5</v>
      </c>
      <c r="AL16" s="16">
        <f t="shared" si="1"/>
        <v>0</v>
      </c>
      <c r="AM16" s="16">
        <f t="shared" si="1"/>
        <v>0</v>
      </c>
      <c r="AN16" s="16">
        <f t="shared" si="1"/>
        <v>49</v>
      </c>
      <c r="AO16" s="16">
        <f t="shared" si="1"/>
        <v>0</v>
      </c>
      <c r="AP16" s="16">
        <f t="shared" si="1"/>
        <v>0</v>
      </c>
      <c r="AQ16" s="16">
        <f t="shared" si="1"/>
        <v>0</v>
      </c>
      <c r="AR16" s="16">
        <f t="shared" si="1"/>
        <v>0</v>
      </c>
      <c r="AS16" s="16">
        <f t="shared" si="1"/>
        <v>0</v>
      </c>
      <c r="AT16" s="16">
        <f t="shared" si="1"/>
        <v>0</v>
      </c>
      <c r="AU16" s="16">
        <f t="shared" si="1"/>
        <v>0</v>
      </c>
      <c r="AV16" s="16">
        <f t="shared" si="1"/>
        <v>0</v>
      </c>
      <c r="AW16" s="16">
        <f t="shared" si="1"/>
        <v>0</v>
      </c>
      <c r="AX16" s="16">
        <f t="shared" si="1"/>
        <v>7</v>
      </c>
      <c r="AY16" s="16">
        <f t="shared" si="1"/>
        <v>0</v>
      </c>
      <c r="AZ16" s="16">
        <f t="shared" si="1"/>
        <v>0</v>
      </c>
      <c r="BA16" s="16">
        <f t="shared" si="1"/>
        <v>116</v>
      </c>
      <c r="BB16" s="16">
        <f t="shared" si="1"/>
        <v>0</v>
      </c>
      <c r="BC16" s="16">
        <f t="shared" si="1"/>
        <v>0</v>
      </c>
      <c r="BD16" s="16">
        <f t="shared" si="1"/>
        <v>0</v>
      </c>
      <c r="BE16" s="16">
        <f t="shared" si="1"/>
        <v>0</v>
      </c>
      <c r="BF16" s="16">
        <f t="shared" si="1"/>
        <v>0</v>
      </c>
      <c r="BG16" s="16">
        <f t="shared" si="1"/>
        <v>0</v>
      </c>
      <c r="BH16" s="16">
        <f t="shared" si="1"/>
        <v>0</v>
      </c>
      <c r="BI16" s="16">
        <f t="shared" si="1"/>
        <v>0</v>
      </c>
      <c r="BJ16" s="16">
        <f t="shared" si="1"/>
        <v>40</v>
      </c>
      <c r="BK16" s="16">
        <f t="shared" si="1"/>
        <v>15</v>
      </c>
      <c r="BL16" s="16">
        <f t="shared" si="1"/>
        <v>70</v>
      </c>
      <c r="BM16" s="16">
        <f t="shared" si="1"/>
        <v>0</v>
      </c>
      <c r="BN16" s="16">
        <f t="shared" si="1"/>
        <v>0</v>
      </c>
      <c r="BO16" s="16">
        <f t="shared" si="1"/>
        <v>0</v>
      </c>
      <c r="BP16" s="16">
        <f t="shared" si="1"/>
        <v>0</v>
      </c>
      <c r="BQ16" s="16">
        <f t="shared" si="1"/>
        <v>0</v>
      </c>
      <c r="BR16" s="16">
        <f t="shared" si="1"/>
        <v>100</v>
      </c>
      <c r="BS16" s="16">
        <f t="shared" si="1"/>
        <v>0</v>
      </c>
      <c r="BT16" s="16">
        <f t="shared" si="1"/>
        <v>0</v>
      </c>
      <c r="BU16" s="16">
        <f t="shared" si="1"/>
        <v>0</v>
      </c>
      <c r="BV16" s="16">
        <f t="shared" si="1"/>
        <v>20</v>
      </c>
      <c r="BW16" s="16">
        <f t="shared" si="1"/>
        <v>0</v>
      </c>
      <c r="BX16" s="16">
        <f t="shared" si="1"/>
        <v>60</v>
      </c>
      <c r="BY16" s="17">
        <f>SUM(BY8:BY15)</f>
        <v>0</v>
      </c>
      <c r="BZ16" s="17">
        <f>SUM(BZ8:BZ15)</f>
        <v>0</v>
      </c>
      <c r="CA16" s="1"/>
    </row>
    <row r="17" spans="1:79" hidden="1">
      <c r="A17" s="243" t="s">
        <v>85</v>
      </c>
      <c r="B17" s="240"/>
      <c r="C17" s="16">
        <f>C18</f>
        <v>0</v>
      </c>
      <c r="D17" s="16">
        <f t="shared" ref="D17:BO17" si="2">C17</f>
        <v>0</v>
      </c>
      <c r="E17" s="16">
        <f t="shared" si="2"/>
        <v>0</v>
      </c>
      <c r="F17" s="16">
        <f t="shared" si="2"/>
        <v>0</v>
      </c>
      <c r="G17" s="16">
        <f t="shared" si="2"/>
        <v>0</v>
      </c>
      <c r="H17" s="16">
        <f t="shared" si="2"/>
        <v>0</v>
      </c>
      <c r="I17" s="16">
        <f t="shared" si="2"/>
        <v>0</v>
      </c>
      <c r="J17" s="16">
        <f t="shared" si="2"/>
        <v>0</v>
      </c>
      <c r="K17" s="16">
        <f t="shared" si="2"/>
        <v>0</v>
      </c>
      <c r="L17" s="16">
        <f t="shared" si="2"/>
        <v>0</v>
      </c>
      <c r="M17" s="16">
        <f t="shared" si="2"/>
        <v>0</v>
      </c>
      <c r="N17" s="16">
        <f t="shared" si="2"/>
        <v>0</v>
      </c>
      <c r="O17" s="16">
        <f t="shared" si="2"/>
        <v>0</v>
      </c>
      <c r="P17" s="16">
        <f t="shared" si="2"/>
        <v>0</v>
      </c>
      <c r="Q17" s="16">
        <f t="shared" si="2"/>
        <v>0</v>
      </c>
      <c r="R17" s="16">
        <f t="shared" si="2"/>
        <v>0</v>
      </c>
      <c r="S17" s="16">
        <f t="shared" si="2"/>
        <v>0</v>
      </c>
      <c r="T17" s="16">
        <f t="shared" si="2"/>
        <v>0</v>
      </c>
      <c r="U17" s="16">
        <f t="shared" si="2"/>
        <v>0</v>
      </c>
      <c r="V17" s="16">
        <f t="shared" si="2"/>
        <v>0</v>
      </c>
      <c r="W17" s="16">
        <f t="shared" si="2"/>
        <v>0</v>
      </c>
      <c r="X17" s="16">
        <f t="shared" si="2"/>
        <v>0</v>
      </c>
      <c r="Y17" s="16">
        <f t="shared" si="2"/>
        <v>0</v>
      </c>
      <c r="Z17" s="16">
        <f t="shared" si="2"/>
        <v>0</v>
      </c>
      <c r="AA17" s="16">
        <f t="shared" si="2"/>
        <v>0</v>
      </c>
      <c r="AB17" s="16">
        <f t="shared" si="2"/>
        <v>0</v>
      </c>
      <c r="AC17" s="16">
        <f t="shared" si="2"/>
        <v>0</v>
      </c>
      <c r="AD17" s="16">
        <f t="shared" si="2"/>
        <v>0</v>
      </c>
      <c r="AE17" s="16">
        <f t="shared" si="2"/>
        <v>0</v>
      </c>
      <c r="AF17" s="16">
        <f t="shared" si="2"/>
        <v>0</v>
      </c>
      <c r="AG17" s="16">
        <f t="shared" si="2"/>
        <v>0</v>
      </c>
      <c r="AH17" s="16">
        <f t="shared" si="2"/>
        <v>0</v>
      </c>
      <c r="AI17" s="16">
        <f t="shared" si="2"/>
        <v>0</v>
      </c>
      <c r="AJ17" s="16">
        <f t="shared" si="2"/>
        <v>0</v>
      </c>
      <c r="AK17" s="16">
        <f t="shared" si="2"/>
        <v>0</v>
      </c>
      <c r="AL17" s="16">
        <f t="shared" si="2"/>
        <v>0</v>
      </c>
      <c r="AM17" s="16">
        <f t="shared" si="2"/>
        <v>0</v>
      </c>
      <c r="AN17" s="16">
        <f t="shared" si="2"/>
        <v>0</v>
      </c>
      <c r="AO17" s="16">
        <f t="shared" si="2"/>
        <v>0</v>
      </c>
      <c r="AP17" s="16">
        <f t="shared" si="2"/>
        <v>0</v>
      </c>
      <c r="AQ17" s="16">
        <f t="shared" si="2"/>
        <v>0</v>
      </c>
      <c r="AR17" s="16">
        <f t="shared" si="2"/>
        <v>0</v>
      </c>
      <c r="AS17" s="16">
        <f t="shared" si="2"/>
        <v>0</v>
      </c>
      <c r="AT17" s="16">
        <f t="shared" si="2"/>
        <v>0</v>
      </c>
      <c r="AU17" s="16">
        <f t="shared" si="2"/>
        <v>0</v>
      </c>
      <c r="AV17" s="16">
        <f t="shared" si="2"/>
        <v>0</v>
      </c>
      <c r="AW17" s="16">
        <f t="shared" si="2"/>
        <v>0</v>
      </c>
      <c r="AX17" s="16">
        <f t="shared" si="2"/>
        <v>0</v>
      </c>
      <c r="AY17" s="16">
        <f t="shared" si="2"/>
        <v>0</v>
      </c>
      <c r="AZ17" s="16">
        <f t="shared" si="2"/>
        <v>0</v>
      </c>
      <c r="BA17" s="16">
        <f t="shared" si="2"/>
        <v>0</v>
      </c>
      <c r="BB17" s="16">
        <f t="shared" si="2"/>
        <v>0</v>
      </c>
      <c r="BC17" s="16">
        <f t="shared" si="2"/>
        <v>0</v>
      </c>
      <c r="BD17" s="16">
        <f t="shared" si="2"/>
        <v>0</v>
      </c>
      <c r="BE17" s="16">
        <f t="shared" si="2"/>
        <v>0</v>
      </c>
      <c r="BF17" s="16">
        <f t="shared" si="2"/>
        <v>0</v>
      </c>
      <c r="BG17" s="16">
        <f t="shared" si="2"/>
        <v>0</v>
      </c>
      <c r="BH17" s="16">
        <f t="shared" si="2"/>
        <v>0</v>
      </c>
      <c r="BI17" s="16">
        <f t="shared" si="2"/>
        <v>0</v>
      </c>
      <c r="BJ17" s="16">
        <f t="shared" si="2"/>
        <v>0</v>
      </c>
      <c r="BK17" s="16">
        <f t="shared" si="2"/>
        <v>0</v>
      </c>
      <c r="BL17" s="16">
        <f t="shared" si="2"/>
        <v>0</v>
      </c>
      <c r="BM17" s="16">
        <f t="shared" si="2"/>
        <v>0</v>
      </c>
      <c r="BN17" s="16">
        <f t="shared" si="2"/>
        <v>0</v>
      </c>
      <c r="BO17" s="16">
        <f t="shared" si="2"/>
        <v>0</v>
      </c>
      <c r="BP17" s="16">
        <f t="shared" ref="BP17:BZ17" si="3">BO17</f>
        <v>0</v>
      </c>
      <c r="BQ17" s="16">
        <f t="shared" si="3"/>
        <v>0</v>
      </c>
      <c r="BR17" s="16">
        <f t="shared" si="3"/>
        <v>0</v>
      </c>
      <c r="BS17" s="16">
        <f t="shared" si="3"/>
        <v>0</v>
      </c>
      <c r="BT17" s="16">
        <f t="shared" si="3"/>
        <v>0</v>
      </c>
      <c r="BU17" s="16">
        <f t="shared" si="3"/>
        <v>0</v>
      </c>
      <c r="BV17" s="16">
        <f t="shared" si="3"/>
        <v>0</v>
      </c>
      <c r="BW17" s="16">
        <f t="shared" si="3"/>
        <v>0</v>
      </c>
      <c r="BX17" s="16">
        <f t="shared" si="3"/>
        <v>0</v>
      </c>
      <c r="BY17" s="20">
        <f t="shared" si="3"/>
        <v>0</v>
      </c>
      <c r="BZ17" s="20">
        <f t="shared" si="3"/>
        <v>0</v>
      </c>
      <c r="CA17" s="1"/>
    </row>
    <row r="18" spans="1:79" ht="20.25" thickBot="1">
      <c r="A18" s="239" t="s">
        <v>85</v>
      </c>
      <c r="B18" s="240"/>
      <c r="C18" s="21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 t="s">
        <v>86</v>
      </c>
      <c r="B19" s="240"/>
      <c r="C19" s="22"/>
      <c r="D19" s="23">
        <f>D16*D17/1000</f>
        <v>0</v>
      </c>
      <c r="E19" s="23">
        <f>E16*E17</f>
        <v>0</v>
      </c>
      <c r="F19" s="23">
        <f>F16*F17</f>
        <v>0</v>
      </c>
      <c r="G19" s="24">
        <f t="shared" ref="G19:R19" si="4">G16*G17/1000</f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5">
        <f t="shared" si="4"/>
        <v>0</v>
      </c>
      <c r="M19" s="25">
        <f t="shared" si="4"/>
        <v>0</v>
      </c>
      <c r="N19" s="25">
        <f t="shared" si="4"/>
        <v>0</v>
      </c>
      <c r="O19" s="25">
        <f t="shared" si="4"/>
        <v>0</v>
      </c>
      <c r="P19" s="25">
        <f t="shared" si="4"/>
        <v>0</v>
      </c>
      <c r="Q19" s="25">
        <f t="shared" si="4"/>
        <v>0</v>
      </c>
      <c r="R19" s="25">
        <f t="shared" si="4"/>
        <v>0</v>
      </c>
      <c r="S19" s="25">
        <f>S16*S17</f>
        <v>0</v>
      </c>
      <c r="T19" s="25">
        <f t="shared" ref="T19:BX19" si="5">T16*T17/1000</f>
        <v>0</v>
      </c>
      <c r="U19" s="25">
        <f t="shared" si="5"/>
        <v>0</v>
      </c>
      <c r="V19" s="25">
        <f t="shared" si="5"/>
        <v>0</v>
      </c>
      <c r="W19" s="25">
        <f t="shared" si="5"/>
        <v>0</v>
      </c>
      <c r="X19" s="25">
        <f t="shared" si="5"/>
        <v>0</v>
      </c>
      <c r="Y19" s="25">
        <f t="shared" si="5"/>
        <v>0</v>
      </c>
      <c r="Z19" s="25">
        <f t="shared" si="5"/>
        <v>0</v>
      </c>
      <c r="AA19" s="25">
        <f t="shared" si="5"/>
        <v>0</v>
      </c>
      <c r="AB19" s="25">
        <f t="shared" si="5"/>
        <v>0</v>
      </c>
      <c r="AC19" s="25">
        <f t="shared" si="5"/>
        <v>0</v>
      </c>
      <c r="AD19" s="25">
        <f t="shared" si="5"/>
        <v>0</v>
      </c>
      <c r="AE19" s="25">
        <f t="shared" si="5"/>
        <v>0</v>
      </c>
      <c r="AF19" s="25">
        <f t="shared" si="5"/>
        <v>0</v>
      </c>
      <c r="AG19" s="25">
        <f t="shared" si="5"/>
        <v>0</v>
      </c>
      <c r="AH19" s="25">
        <f t="shared" si="5"/>
        <v>0</v>
      </c>
      <c r="AI19" s="25">
        <f t="shared" si="5"/>
        <v>0</v>
      </c>
      <c r="AJ19" s="25">
        <f t="shared" si="5"/>
        <v>0</v>
      </c>
      <c r="AK19" s="25">
        <f t="shared" si="5"/>
        <v>0</v>
      </c>
      <c r="AL19" s="25">
        <f t="shared" si="5"/>
        <v>0</v>
      </c>
      <c r="AM19" s="25">
        <f t="shared" si="5"/>
        <v>0</v>
      </c>
      <c r="AN19" s="25">
        <f t="shared" si="5"/>
        <v>0</v>
      </c>
      <c r="AO19" s="25">
        <f t="shared" si="5"/>
        <v>0</v>
      </c>
      <c r="AP19" s="25">
        <f t="shared" si="5"/>
        <v>0</v>
      </c>
      <c r="AQ19" s="25">
        <f t="shared" si="5"/>
        <v>0</v>
      </c>
      <c r="AR19" s="25">
        <f t="shared" si="5"/>
        <v>0</v>
      </c>
      <c r="AS19" s="25">
        <f t="shared" si="5"/>
        <v>0</v>
      </c>
      <c r="AT19" s="25">
        <f t="shared" si="5"/>
        <v>0</v>
      </c>
      <c r="AU19" s="25">
        <f t="shared" si="5"/>
        <v>0</v>
      </c>
      <c r="AV19" s="25">
        <f t="shared" si="5"/>
        <v>0</v>
      </c>
      <c r="AW19" s="25">
        <f t="shared" si="5"/>
        <v>0</v>
      </c>
      <c r="AX19" s="25">
        <f t="shared" si="5"/>
        <v>0</v>
      </c>
      <c r="AY19" s="25">
        <f t="shared" si="5"/>
        <v>0</v>
      </c>
      <c r="AZ19" s="25">
        <f t="shared" si="5"/>
        <v>0</v>
      </c>
      <c r="BA19" s="25">
        <f t="shared" si="5"/>
        <v>0</v>
      </c>
      <c r="BB19" s="25">
        <f t="shared" si="5"/>
        <v>0</v>
      </c>
      <c r="BC19" s="25">
        <f t="shared" si="5"/>
        <v>0</v>
      </c>
      <c r="BD19" s="25">
        <f t="shared" si="5"/>
        <v>0</v>
      </c>
      <c r="BE19" s="25">
        <f t="shared" si="5"/>
        <v>0</v>
      </c>
      <c r="BF19" s="25">
        <f t="shared" si="5"/>
        <v>0</v>
      </c>
      <c r="BG19" s="25">
        <f t="shared" si="5"/>
        <v>0</v>
      </c>
      <c r="BH19" s="25">
        <f t="shared" si="5"/>
        <v>0</v>
      </c>
      <c r="BI19" s="25">
        <f t="shared" si="5"/>
        <v>0</v>
      </c>
      <c r="BJ19" s="25">
        <f t="shared" si="5"/>
        <v>0</v>
      </c>
      <c r="BK19" s="25">
        <f t="shared" si="5"/>
        <v>0</v>
      </c>
      <c r="BL19" s="25">
        <f t="shared" si="5"/>
        <v>0</v>
      </c>
      <c r="BM19" s="25">
        <f t="shared" si="5"/>
        <v>0</v>
      </c>
      <c r="BN19" s="25">
        <f t="shared" si="5"/>
        <v>0</v>
      </c>
      <c r="BO19" s="25">
        <f t="shared" si="5"/>
        <v>0</v>
      </c>
      <c r="BP19" s="25">
        <f t="shared" si="5"/>
        <v>0</v>
      </c>
      <c r="BQ19" s="25">
        <f t="shared" si="5"/>
        <v>0</v>
      </c>
      <c r="BR19" s="25">
        <f t="shared" si="5"/>
        <v>0</v>
      </c>
      <c r="BS19" s="25">
        <f t="shared" si="5"/>
        <v>0</v>
      </c>
      <c r="BT19" s="25">
        <f t="shared" si="5"/>
        <v>0</v>
      </c>
      <c r="BU19" s="25">
        <f t="shared" si="5"/>
        <v>0</v>
      </c>
      <c r="BV19" s="25">
        <f t="shared" si="5"/>
        <v>0</v>
      </c>
      <c r="BW19" s="25">
        <f t="shared" si="5"/>
        <v>0</v>
      </c>
      <c r="BX19" s="25">
        <f t="shared" si="5"/>
        <v>0</v>
      </c>
      <c r="BY19" s="23">
        <f>BY16*BY17/1000</f>
        <v>0</v>
      </c>
      <c r="BZ19" s="23">
        <f>BZ16*BZ17/1000</f>
        <v>0</v>
      </c>
      <c r="CA19" s="1"/>
    </row>
    <row r="20" spans="1:79">
      <c r="A20" s="239" t="s">
        <v>74</v>
      </c>
      <c r="B20" s="240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</row>
    <row r="21" spans="1:79" ht="15.75" customHeight="1">
      <c r="A21" s="239" t="s">
        <v>87</v>
      </c>
      <c r="B21" s="240"/>
      <c r="C21" s="116">
        <f>SUM(D21:BZ21)</f>
        <v>0</v>
      </c>
      <c r="D21" s="28">
        <f t="shared" ref="D21:BO21" si="6">D19*D20</f>
        <v>0</v>
      </c>
      <c r="E21" s="28">
        <f t="shared" si="6"/>
        <v>0</v>
      </c>
      <c r="F21" s="28">
        <f t="shared" si="6"/>
        <v>0</v>
      </c>
      <c r="G21" s="29">
        <f t="shared" si="6"/>
        <v>0</v>
      </c>
      <c r="H21" s="29">
        <f t="shared" si="6"/>
        <v>0</v>
      </c>
      <c r="I21" s="29">
        <f t="shared" si="6"/>
        <v>0</v>
      </c>
      <c r="J21" s="29">
        <f t="shared" si="6"/>
        <v>0</v>
      </c>
      <c r="K21" s="29">
        <f t="shared" si="6"/>
        <v>0</v>
      </c>
      <c r="L21" s="25">
        <f t="shared" si="6"/>
        <v>0</v>
      </c>
      <c r="M21" s="25">
        <f t="shared" si="6"/>
        <v>0</v>
      </c>
      <c r="N21" s="25">
        <f t="shared" si="6"/>
        <v>0</v>
      </c>
      <c r="O21" s="25">
        <f t="shared" si="6"/>
        <v>0</v>
      </c>
      <c r="P21" s="25">
        <f t="shared" si="6"/>
        <v>0</v>
      </c>
      <c r="Q21" s="25">
        <f t="shared" si="6"/>
        <v>0</v>
      </c>
      <c r="R21" s="25">
        <f t="shared" si="6"/>
        <v>0</v>
      </c>
      <c r="S21" s="25">
        <f t="shared" si="6"/>
        <v>0</v>
      </c>
      <c r="T21" s="25">
        <f t="shared" si="6"/>
        <v>0</v>
      </c>
      <c r="U21" s="25">
        <f t="shared" si="6"/>
        <v>0</v>
      </c>
      <c r="V21" s="25">
        <f t="shared" si="6"/>
        <v>0</v>
      </c>
      <c r="W21" s="25">
        <f t="shared" si="6"/>
        <v>0</v>
      </c>
      <c r="X21" s="25">
        <f t="shared" si="6"/>
        <v>0</v>
      </c>
      <c r="Y21" s="25">
        <f t="shared" si="6"/>
        <v>0</v>
      </c>
      <c r="Z21" s="25">
        <f t="shared" si="6"/>
        <v>0</v>
      </c>
      <c r="AA21" s="25">
        <f t="shared" si="6"/>
        <v>0</v>
      </c>
      <c r="AB21" s="25">
        <f t="shared" si="6"/>
        <v>0</v>
      </c>
      <c r="AC21" s="25">
        <f t="shared" si="6"/>
        <v>0</v>
      </c>
      <c r="AD21" s="25">
        <f t="shared" si="6"/>
        <v>0</v>
      </c>
      <c r="AE21" s="25">
        <f t="shared" si="6"/>
        <v>0</v>
      </c>
      <c r="AF21" s="25">
        <f t="shared" si="6"/>
        <v>0</v>
      </c>
      <c r="AG21" s="25">
        <f t="shared" si="6"/>
        <v>0</v>
      </c>
      <c r="AH21" s="25">
        <f t="shared" si="6"/>
        <v>0</v>
      </c>
      <c r="AI21" s="25">
        <f t="shared" si="6"/>
        <v>0</v>
      </c>
      <c r="AJ21" s="25">
        <f t="shared" si="6"/>
        <v>0</v>
      </c>
      <c r="AK21" s="25">
        <f t="shared" si="6"/>
        <v>0</v>
      </c>
      <c r="AL21" s="25">
        <f t="shared" si="6"/>
        <v>0</v>
      </c>
      <c r="AM21" s="25">
        <f t="shared" si="6"/>
        <v>0</v>
      </c>
      <c r="AN21" s="25">
        <f t="shared" si="6"/>
        <v>0</v>
      </c>
      <c r="AO21" s="25">
        <f t="shared" si="6"/>
        <v>0</v>
      </c>
      <c r="AP21" s="25">
        <f t="shared" si="6"/>
        <v>0</v>
      </c>
      <c r="AQ21" s="25">
        <f t="shared" si="6"/>
        <v>0</v>
      </c>
      <c r="AR21" s="25">
        <f t="shared" si="6"/>
        <v>0</v>
      </c>
      <c r="AS21" s="25">
        <f t="shared" si="6"/>
        <v>0</v>
      </c>
      <c r="AT21" s="25">
        <f t="shared" si="6"/>
        <v>0</v>
      </c>
      <c r="AU21" s="25">
        <f t="shared" si="6"/>
        <v>0</v>
      </c>
      <c r="AV21" s="25">
        <f t="shared" si="6"/>
        <v>0</v>
      </c>
      <c r="AW21" s="25">
        <f t="shared" si="6"/>
        <v>0</v>
      </c>
      <c r="AX21" s="25">
        <f t="shared" si="6"/>
        <v>0</v>
      </c>
      <c r="AY21" s="25">
        <f t="shared" si="6"/>
        <v>0</v>
      </c>
      <c r="AZ21" s="25">
        <f t="shared" si="6"/>
        <v>0</v>
      </c>
      <c r="BA21" s="25">
        <f t="shared" si="6"/>
        <v>0</v>
      </c>
      <c r="BB21" s="25">
        <f t="shared" si="6"/>
        <v>0</v>
      </c>
      <c r="BC21" s="25">
        <f t="shared" si="6"/>
        <v>0</v>
      </c>
      <c r="BD21" s="25">
        <f t="shared" si="6"/>
        <v>0</v>
      </c>
      <c r="BE21" s="25">
        <f t="shared" si="6"/>
        <v>0</v>
      </c>
      <c r="BF21" s="25">
        <f t="shared" si="6"/>
        <v>0</v>
      </c>
      <c r="BG21" s="25">
        <f t="shared" si="6"/>
        <v>0</v>
      </c>
      <c r="BH21" s="25">
        <f t="shared" si="6"/>
        <v>0</v>
      </c>
      <c r="BI21" s="25">
        <f t="shared" si="6"/>
        <v>0</v>
      </c>
      <c r="BJ21" s="25">
        <f t="shared" si="6"/>
        <v>0</v>
      </c>
      <c r="BK21" s="25">
        <f t="shared" si="6"/>
        <v>0</v>
      </c>
      <c r="BL21" s="25">
        <f t="shared" si="6"/>
        <v>0</v>
      </c>
      <c r="BM21" s="25">
        <f t="shared" si="6"/>
        <v>0</v>
      </c>
      <c r="BN21" s="25">
        <f t="shared" si="6"/>
        <v>0</v>
      </c>
      <c r="BO21" s="25">
        <f t="shared" si="6"/>
        <v>0</v>
      </c>
      <c r="BP21" s="25">
        <f t="shared" ref="BP21:BZ21" si="7">BP19*BP20</f>
        <v>0</v>
      </c>
      <c r="BQ21" s="25">
        <f t="shared" si="7"/>
        <v>0</v>
      </c>
      <c r="BR21" s="25">
        <f t="shared" si="7"/>
        <v>0</v>
      </c>
      <c r="BS21" s="25">
        <f t="shared" si="7"/>
        <v>0</v>
      </c>
      <c r="BT21" s="25">
        <f t="shared" si="7"/>
        <v>0</v>
      </c>
      <c r="BU21" s="25">
        <f t="shared" si="7"/>
        <v>0</v>
      </c>
      <c r="BV21" s="25">
        <f t="shared" si="7"/>
        <v>0</v>
      </c>
      <c r="BW21" s="25">
        <f t="shared" si="7"/>
        <v>0</v>
      </c>
      <c r="BX21" s="25">
        <f t="shared" si="7"/>
        <v>0</v>
      </c>
      <c r="BY21" s="28">
        <f>BY19*BY20</f>
        <v>0</v>
      </c>
      <c r="BZ21" s="28">
        <f t="shared" si="7"/>
        <v>0</v>
      </c>
      <c r="CA21" s="1"/>
    </row>
    <row r="22" spans="1:79" ht="15.75" customHeight="1">
      <c r="A22" s="239" t="s">
        <v>88</v>
      </c>
      <c r="B22" s="241"/>
      <c r="C22" s="117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2"/>
      <c r="B28" s="240"/>
      <c r="C28" s="16"/>
      <c r="D28" s="16">
        <f t="shared" ref="D28:BO28" si="8">SUM(D8:D15)</f>
        <v>0</v>
      </c>
      <c r="E28" s="16">
        <f t="shared" si="8"/>
        <v>0</v>
      </c>
      <c r="F28" s="16">
        <f t="shared" si="8"/>
        <v>0</v>
      </c>
      <c r="G28" s="16">
        <f t="shared" si="8"/>
        <v>0</v>
      </c>
      <c r="H28" s="16">
        <f t="shared" si="8"/>
        <v>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11.8</v>
      </c>
      <c r="M28" s="16">
        <f t="shared" si="8"/>
        <v>3.5</v>
      </c>
      <c r="N28" s="16">
        <f t="shared" si="8"/>
        <v>5.5</v>
      </c>
      <c r="O28" s="16">
        <f t="shared" si="8"/>
        <v>13</v>
      </c>
      <c r="P28" s="16">
        <f t="shared" si="8"/>
        <v>0</v>
      </c>
      <c r="Q28" s="16">
        <f t="shared" si="8"/>
        <v>0</v>
      </c>
      <c r="R28" s="16">
        <f t="shared" si="8"/>
        <v>0</v>
      </c>
      <c r="S28" s="16">
        <f t="shared" si="8"/>
        <v>1</v>
      </c>
      <c r="T28" s="16">
        <f t="shared" si="8"/>
        <v>0</v>
      </c>
      <c r="U28" s="16">
        <f t="shared" si="8"/>
        <v>0</v>
      </c>
      <c r="V28" s="16">
        <f t="shared" si="8"/>
        <v>0</v>
      </c>
      <c r="W28" s="16">
        <f t="shared" si="8"/>
        <v>0</v>
      </c>
      <c r="X28" s="16">
        <f t="shared" si="8"/>
        <v>10</v>
      </c>
      <c r="Y28" s="16">
        <f t="shared" si="8"/>
        <v>0</v>
      </c>
      <c r="Z28" s="16">
        <f t="shared" si="8"/>
        <v>0</v>
      </c>
      <c r="AA28" s="16">
        <f t="shared" si="8"/>
        <v>0</v>
      </c>
      <c r="AB28" s="16">
        <f t="shared" si="8"/>
        <v>0</v>
      </c>
      <c r="AC28" s="16">
        <f t="shared" si="8"/>
        <v>8</v>
      </c>
      <c r="AD28" s="16">
        <f t="shared" si="8"/>
        <v>0</v>
      </c>
      <c r="AE28" s="16">
        <f t="shared" si="8"/>
        <v>0</v>
      </c>
      <c r="AF28" s="16">
        <f t="shared" si="8"/>
        <v>0</v>
      </c>
      <c r="AG28" s="16">
        <f t="shared" si="8"/>
        <v>0</v>
      </c>
      <c r="AH28" s="16">
        <f t="shared" si="8"/>
        <v>0</v>
      </c>
      <c r="AI28" s="16">
        <f t="shared" si="8"/>
        <v>0</v>
      </c>
      <c r="AJ28" s="16">
        <f t="shared" si="8"/>
        <v>0</v>
      </c>
      <c r="AK28" s="16">
        <f t="shared" si="8"/>
        <v>5</v>
      </c>
      <c r="AL28" s="16">
        <f t="shared" si="8"/>
        <v>0</v>
      </c>
      <c r="AM28" s="16">
        <f t="shared" si="8"/>
        <v>0</v>
      </c>
      <c r="AN28" s="16">
        <f t="shared" si="8"/>
        <v>49</v>
      </c>
      <c r="AO28" s="16">
        <f t="shared" si="8"/>
        <v>0</v>
      </c>
      <c r="AP28" s="16">
        <f t="shared" si="8"/>
        <v>0</v>
      </c>
      <c r="AQ28" s="16">
        <f t="shared" si="8"/>
        <v>0</v>
      </c>
      <c r="AR28" s="16">
        <f t="shared" si="8"/>
        <v>0</v>
      </c>
      <c r="AS28" s="16">
        <f t="shared" si="8"/>
        <v>0</v>
      </c>
      <c r="AT28" s="16">
        <f t="shared" si="8"/>
        <v>0</v>
      </c>
      <c r="AU28" s="16">
        <f t="shared" si="8"/>
        <v>0</v>
      </c>
      <c r="AV28" s="16">
        <f t="shared" si="8"/>
        <v>0</v>
      </c>
      <c r="AW28" s="16">
        <f t="shared" si="8"/>
        <v>0</v>
      </c>
      <c r="AX28" s="16">
        <f t="shared" si="8"/>
        <v>7</v>
      </c>
      <c r="AY28" s="16">
        <f t="shared" si="8"/>
        <v>0</v>
      </c>
      <c r="AZ28" s="16">
        <f t="shared" si="8"/>
        <v>0</v>
      </c>
      <c r="BA28" s="16">
        <f t="shared" si="8"/>
        <v>116</v>
      </c>
      <c r="BB28" s="16">
        <f t="shared" si="8"/>
        <v>0</v>
      </c>
      <c r="BC28" s="16">
        <f t="shared" si="8"/>
        <v>0</v>
      </c>
      <c r="BD28" s="16">
        <f t="shared" si="8"/>
        <v>0</v>
      </c>
      <c r="BE28" s="16">
        <f t="shared" si="8"/>
        <v>0</v>
      </c>
      <c r="BF28" s="16">
        <f t="shared" si="8"/>
        <v>0</v>
      </c>
      <c r="BG28" s="16">
        <f t="shared" si="8"/>
        <v>0</v>
      </c>
      <c r="BH28" s="16">
        <f t="shared" si="8"/>
        <v>0</v>
      </c>
      <c r="BI28" s="16">
        <f t="shared" si="8"/>
        <v>0</v>
      </c>
      <c r="BJ28" s="16">
        <f t="shared" si="8"/>
        <v>40</v>
      </c>
      <c r="BK28" s="16">
        <f t="shared" si="8"/>
        <v>15</v>
      </c>
      <c r="BL28" s="16">
        <f t="shared" si="8"/>
        <v>70</v>
      </c>
      <c r="BM28" s="16">
        <f t="shared" si="8"/>
        <v>0</v>
      </c>
      <c r="BN28" s="16">
        <f t="shared" si="8"/>
        <v>0</v>
      </c>
      <c r="BO28" s="16">
        <f t="shared" si="8"/>
        <v>0</v>
      </c>
      <c r="BP28" s="16">
        <f t="shared" ref="BP28:BX28" si="9">SUM(BP8:BP15)</f>
        <v>0</v>
      </c>
      <c r="BQ28" s="16">
        <f t="shared" si="9"/>
        <v>0</v>
      </c>
      <c r="BR28" s="16">
        <f t="shared" si="9"/>
        <v>100</v>
      </c>
      <c r="BS28" s="16">
        <f t="shared" si="9"/>
        <v>0</v>
      </c>
      <c r="BT28" s="16">
        <f t="shared" si="9"/>
        <v>0</v>
      </c>
      <c r="BU28" s="16">
        <f t="shared" si="9"/>
        <v>0</v>
      </c>
      <c r="BV28" s="16">
        <f t="shared" si="9"/>
        <v>20</v>
      </c>
      <c r="BW28" s="16">
        <f t="shared" si="9"/>
        <v>0</v>
      </c>
      <c r="BX28" s="16">
        <f t="shared" si="9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40"/>
      <c r="C29" s="16">
        <f>C30</f>
        <v>0</v>
      </c>
      <c r="D29" s="118">
        <f>C29</f>
        <v>0</v>
      </c>
      <c r="E29" s="118">
        <f t="shared" ref="E29:BP29" si="10">D29</f>
        <v>0</v>
      </c>
      <c r="F29" s="118">
        <f t="shared" si="10"/>
        <v>0</v>
      </c>
      <c r="G29" s="118">
        <f t="shared" si="10"/>
        <v>0</v>
      </c>
      <c r="H29" s="118">
        <f t="shared" si="10"/>
        <v>0</v>
      </c>
      <c r="I29" s="118">
        <f t="shared" si="10"/>
        <v>0</v>
      </c>
      <c r="J29" s="118">
        <f t="shared" si="10"/>
        <v>0</v>
      </c>
      <c r="K29" s="118">
        <f t="shared" si="10"/>
        <v>0</v>
      </c>
      <c r="L29" s="118">
        <f t="shared" si="10"/>
        <v>0</v>
      </c>
      <c r="M29" s="118">
        <f t="shared" si="10"/>
        <v>0</v>
      </c>
      <c r="N29" s="118">
        <f t="shared" si="10"/>
        <v>0</v>
      </c>
      <c r="O29" s="118">
        <f t="shared" si="10"/>
        <v>0</v>
      </c>
      <c r="P29" s="118">
        <f t="shared" si="10"/>
        <v>0</v>
      </c>
      <c r="Q29" s="118">
        <f t="shared" si="10"/>
        <v>0</v>
      </c>
      <c r="R29" s="118">
        <f t="shared" si="10"/>
        <v>0</v>
      </c>
      <c r="S29" s="118">
        <f t="shared" si="10"/>
        <v>0</v>
      </c>
      <c r="T29" s="118">
        <f t="shared" si="10"/>
        <v>0</v>
      </c>
      <c r="U29" s="118">
        <f t="shared" si="10"/>
        <v>0</v>
      </c>
      <c r="V29" s="118">
        <f t="shared" si="10"/>
        <v>0</v>
      </c>
      <c r="W29" s="118">
        <f t="shared" si="10"/>
        <v>0</v>
      </c>
      <c r="X29" s="118">
        <f t="shared" si="10"/>
        <v>0</v>
      </c>
      <c r="Y29" s="118">
        <f t="shared" si="10"/>
        <v>0</v>
      </c>
      <c r="Z29" s="118">
        <f t="shared" si="10"/>
        <v>0</v>
      </c>
      <c r="AA29" s="118">
        <f t="shared" si="10"/>
        <v>0</v>
      </c>
      <c r="AB29" s="118">
        <f t="shared" si="10"/>
        <v>0</v>
      </c>
      <c r="AC29" s="118">
        <f t="shared" si="10"/>
        <v>0</v>
      </c>
      <c r="AD29" s="118">
        <f t="shared" si="10"/>
        <v>0</v>
      </c>
      <c r="AE29" s="118">
        <f t="shared" si="10"/>
        <v>0</v>
      </c>
      <c r="AF29" s="118">
        <f t="shared" si="10"/>
        <v>0</v>
      </c>
      <c r="AG29" s="118">
        <f t="shared" si="10"/>
        <v>0</v>
      </c>
      <c r="AH29" s="118">
        <f t="shared" si="10"/>
        <v>0</v>
      </c>
      <c r="AI29" s="118">
        <f t="shared" si="10"/>
        <v>0</v>
      </c>
      <c r="AJ29" s="118">
        <f t="shared" si="10"/>
        <v>0</v>
      </c>
      <c r="AK29" s="118">
        <f t="shared" si="10"/>
        <v>0</v>
      </c>
      <c r="AL29" s="118">
        <f t="shared" si="10"/>
        <v>0</v>
      </c>
      <c r="AM29" s="118">
        <f t="shared" si="10"/>
        <v>0</v>
      </c>
      <c r="AN29" s="118">
        <f t="shared" si="10"/>
        <v>0</v>
      </c>
      <c r="AO29" s="118">
        <f t="shared" si="10"/>
        <v>0</v>
      </c>
      <c r="AP29" s="118">
        <f t="shared" si="10"/>
        <v>0</v>
      </c>
      <c r="AQ29" s="118">
        <f t="shared" si="10"/>
        <v>0</v>
      </c>
      <c r="AR29" s="118">
        <f t="shared" si="10"/>
        <v>0</v>
      </c>
      <c r="AS29" s="118">
        <f t="shared" si="10"/>
        <v>0</v>
      </c>
      <c r="AT29" s="118">
        <f t="shared" si="10"/>
        <v>0</v>
      </c>
      <c r="AU29" s="118">
        <f t="shared" si="10"/>
        <v>0</v>
      </c>
      <c r="AV29" s="118">
        <f t="shared" si="10"/>
        <v>0</v>
      </c>
      <c r="AW29" s="118">
        <f t="shared" si="10"/>
        <v>0</v>
      </c>
      <c r="AX29" s="118">
        <f t="shared" si="10"/>
        <v>0</v>
      </c>
      <c r="AY29" s="118">
        <f t="shared" si="10"/>
        <v>0</v>
      </c>
      <c r="AZ29" s="118">
        <f t="shared" si="10"/>
        <v>0</v>
      </c>
      <c r="BA29" s="118">
        <f t="shared" si="10"/>
        <v>0</v>
      </c>
      <c r="BB29" s="118">
        <f t="shared" si="10"/>
        <v>0</v>
      </c>
      <c r="BC29" s="118">
        <f t="shared" si="10"/>
        <v>0</v>
      </c>
      <c r="BD29" s="118">
        <f t="shared" si="10"/>
        <v>0</v>
      </c>
      <c r="BE29" s="118">
        <f t="shared" si="10"/>
        <v>0</v>
      </c>
      <c r="BF29" s="118">
        <f t="shared" si="10"/>
        <v>0</v>
      </c>
      <c r="BG29" s="118">
        <f t="shared" si="10"/>
        <v>0</v>
      </c>
      <c r="BH29" s="118">
        <f t="shared" si="10"/>
        <v>0</v>
      </c>
      <c r="BI29" s="118">
        <f t="shared" si="10"/>
        <v>0</v>
      </c>
      <c r="BJ29" s="118">
        <f t="shared" si="10"/>
        <v>0</v>
      </c>
      <c r="BK29" s="118">
        <f t="shared" si="10"/>
        <v>0</v>
      </c>
      <c r="BL29" s="118">
        <f t="shared" si="10"/>
        <v>0</v>
      </c>
      <c r="BM29" s="118">
        <f t="shared" si="10"/>
        <v>0</v>
      </c>
      <c r="BN29" s="118">
        <f t="shared" si="10"/>
        <v>0</v>
      </c>
      <c r="BO29" s="118">
        <f t="shared" si="10"/>
        <v>0</v>
      </c>
      <c r="BP29" s="118">
        <f t="shared" si="10"/>
        <v>0</v>
      </c>
      <c r="BQ29" s="118">
        <f t="shared" ref="BQ29:BZ29" si="11">BP29</f>
        <v>0</v>
      </c>
      <c r="BR29" s="118">
        <f t="shared" si="11"/>
        <v>0</v>
      </c>
      <c r="BS29" s="118">
        <f t="shared" si="11"/>
        <v>0</v>
      </c>
      <c r="BT29" s="118">
        <f t="shared" si="11"/>
        <v>0</v>
      </c>
      <c r="BU29" s="118">
        <f t="shared" si="11"/>
        <v>0</v>
      </c>
      <c r="BV29" s="118">
        <f t="shared" si="11"/>
        <v>0</v>
      </c>
      <c r="BW29" s="118">
        <f t="shared" si="11"/>
        <v>0</v>
      </c>
      <c r="BX29" s="118">
        <f t="shared" si="11"/>
        <v>0</v>
      </c>
      <c r="BY29" s="20">
        <f t="shared" si="11"/>
        <v>0</v>
      </c>
      <c r="BZ29" s="20">
        <f t="shared" si="11"/>
        <v>0</v>
      </c>
      <c r="CA29" s="1"/>
    </row>
    <row r="30" spans="1:79" ht="15.75" hidden="1" customHeight="1" thickBot="1">
      <c r="A30" s="244" t="s">
        <v>164</v>
      </c>
      <c r="B30" s="245"/>
      <c r="C30" s="121">
        <f>'Автомат. ввод'!C24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40"/>
      <c r="C31" s="22"/>
      <c r="D31" s="119">
        <f>D28*D29/1000</f>
        <v>0</v>
      </c>
      <c r="E31" s="119">
        <f t="shared" ref="E31:BP31" si="12">E28*E29/1000</f>
        <v>0</v>
      </c>
      <c r="F31" s="119">
        <f t="shared" si="12"/>
        <v>0</v>
      </c>
      <c r="G31" s="119">
        <f t="shared" si="12"/>
        <v>0</v>
      </c>
      <c r="H31" s="119">
        <f t="shared" si="12"/>
        <v>0</v>
      </c>
      <c r="I31" s="119">
        <f t="shared" si="12"/>
        <v>0</v>
      </c>
      <c r="J31" s="119">
        <f t="shared" si="12"/>
        <v>0</v>
      </c>
      <c r="K31" s="136">
        <f>K28*K29</f>
        <v>0</v>
      </c>
      <c r="L31" s="136">
        <f t="shared" si="12"/>
        <v>0</v>
      </c>
      <c r="M31" s="136">
        <f t="shared" si="12"/>
        <v>0</v>
      </c>
      <c r="N31" s="136">
        <f t="shared" si="12"/>
        <v>0</v>
      </c>
      <c r="O31" s="136">
        <f t="shared" si="12"/>
        <v>0</v>
      </c>
      <c r="P31" s="136">
        <f t="shared" si="12"/>
        <v>0</v>
      </c>
      <c r="Q31" s="136">
        <f>Q28*Q29</f>
        <v>0</v>
      </c>
      <c r="R31" s="136">
        <f t="shared" si="12"/>
        <v>0</v>
      </c>
      <c r="S31" s="136">
        <f>S28*S29</f>
        <v>0</v>
      </c>
      <c r="T31" s="136">
        <f t="shared" si="12"/>
        <v>0</v>
      </c>
      <c r="U31" s="136">
        <f t="shared" si="12"/>
        <v>0</v>
      </c>
      <c r="V31" s="136">
        <f t="shared" si="12"/>
        <v>0</v>
      </c>
      <c r="W31" s="136">
        <f t="shared" si="12"/>
        <v>0</v>
      </c>
      <c r="X31" s="136">
        <f t="shared" si="12"/>
        <v>0</v>
      </c>
      <c r="Y31" s="136">
        <f t="shared" si="12"/>
        <v>0</v>
      </c>
      <c r="Z31" s="136">
        <f t="shared" si="12"/>
        <v>0</v>
      </c>
      <c r="AA31" s="136">
        <f t="shared" si="12"/>
        <v>0</v>
      </c>
      <c r="AB31" s="136">
        <f t="shared" si="12"/>
        <v>0</v>
      </c>
      <c r="AC31" s="136">
        <f t="shared" si="12"/>
        <v>0</v>
      </c>
      <c r="AD31" s="136">
        <f t="shared" si="12"/>
        <v>0</v>
      </c>
      <c r="AE31" s="136">
        <f t="shared" si="12"/>
        <v>0</v>
      </c>
      <c r="AF31" s="136">
        <f t="shared" si="12"/>
        <v>0</v>
      </c>
      <c r="AG31" s="136">
        <f t="shared" si="12"/>
        <v>0</v>
      </c>
      <c r="AH31" s="136">
        <f t="shared" si="12"/>
        <v>0</v>
      </c>
      <c r="AI31" s="136">
        <f t="shared" si="12"/>
        <v>0</v>
      </c>
      <c r="AJ31" s="136">
        <f t="shared" si="12"/>
        <v>0</v>
      </c>
      <c r="AK31" s="136">
        <f t="shared" si="12"/>
        <v>0</v>
      </c>
      <c r="AL31" s="136">
        <f t="shared" si="12"/>
        <v>0</v>
      </c>
      <c r="AM31" s="136">
        <f t="shared" si="12"/>
        <v>0</v>
      </c>
      <c r="AN31" s="136">
        <f t="shared" si="12"/>
        <v>0</v>
      </c>
      <c r="AO31" s="136">
        <f t="shared" si="12"/>
        <v>0</v>
      </c>
      <c r="AP31" s="136">
        <f t="shared" si="12"/>
        <v>0</v>
      </c>
      <c r="AQ31" s="136">
        <f t="shared" si="12"/>
        <v>0</v>
      </c>
      <c r="AR31" s="136">
        <f t="shared" si="12"/>
        <v>0</v>
      </c>
      <c r="AS31" s="136">
        <f t="shared" si="12"/>
        <v>0</v>
      </c>
      <c r="AT31" s="136">
        <f t="shared" si="12"/>
        <v>0</v>
      </c>
      <c r="AU31" s="136">
        <f t="shared" si="12"/>
        <v>0</v>
      </c>
      <c r="AV31" s="136">
        <f t="shared" si="12"/>
        <v>0</v>
      </c>
      <c r="AW31" s="136">
        <f t="shared" si="12"/>
        <v>0</v>
      </c>
      <c r="AX31" s="136">
        <f t="shared" si="12"/>
        <v>0</v>
      </c>
      <c r="AY31" s="136">
        <f t="shared" si="12"/>
        <v>0</v>
      </c>
      <c r="AZ31" s="136">
        <f t="shared" si="12"/>
        <v>0</v>
      </c>
      <c r="BA31" s="136">
        <f t="shared" si="12"/>
        <v>0</v>
      </c>
      <c r="BB31" s="136">
        <f t="shared" si="12"/>
        <v>0</v>
      </c>
      <c r="BC31" s="136">
        <f t="shared" si="12"/>
        <v>0</v>
      </c>
      <c r="BD31" s="136">
        <f t="shared" si="12"/>
        <v>0</v>
      </c>
      <c r="BE31" s="136">
        <f t="shared" si="12"/>
        <v>0</v>
      </c>
      <c r="BF31" s="136">
        <f t="shared" si="12"/>
        <v>0</v>
      </c>
      <c r="BG31" s="136">
        <f t="shared" si="12"/>
        <v>0</v>
      </c>
      <c r="BH31" s="136">
        <f>BH28*BH29</f>
        <v>0</v>
      </c>
      <c r="BI31" s="136">
        <f t="shared" si="12"/>
        <v>0</v>
      </c>
      <c r="BJ31" s="136">
        <f t="shared" si="12"/>
        <v>0</v>
      </c>
      <c r="BK31" s="136">
        <f t="shared" si="12"/>
        <v>0</v>
      </c>
      <c r="BL31" s="136">
        <f t="shared" si="12"/>
        <v>0</v>
      </c>
      <c r="BM31" s="136">
        <f t="shared" si="12"/>
        <v>0</v>
      </c>
      <c r="BN31" s="136">
        <f t="shared" si="12"/>
        <v>0</v>
      </c>
      <c r="BO31" s="136">
        <f t="shared" si="12"/>
        <v>0</v>
      </c>
      <c r="BP31" s="136">
        <f t="shared" si="12"/>
        <v>0</v>
      </c>
      <c r="BQ31" s="136">
        <f t="shared" ref="BQ31:BY31" si="13">BQ28*BQ29/1000</f>
        <v>0</v>
      </c>
      <c r="BR31" s="136">
        <f t="shared" si="13"/>
        <v>0</v>
      </c>
      <c r="BS31" s="136">
        <f t="shared" si="13"/>
        <v>0</v>
      </c>
      <c r="BT31" s="136">
        <f t="shared" si="13"/>
        <v>0</v>
      </c>
      <c r="BU31" s="136">
        <f t="shared" si="13"/>
        <v>0</v>
      </c>
      <c r="BV31" s="136">
        <f t="shared" si="13"/>
        <v>0</v>
      </c>
      <c r="BW31" s="136">
        <f t="shared" si="13"/>
        <v>0</v>
      </c>
      <c r="BX31" s="136">
        <f t="shared" si="13"/>
        <v>0</v>
      </c>
      <c r="BY31" s="136">
        <f t="shared" si="13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40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40"/>
      <c r="C33" s="116">
        <f>SUM(D33:BZ33)</f>
        <v>0</v>
      </c>
      <c r="D33" s="28">
        <f>D31*D32</f>
        <v>0</v>
      </c>
      <c r="E33" s="28">
        <f t="shared" ref="E33:BP33" si="14">E31*E32</f>
        <v>0</v>
      </c>
      <c r="F33" s="28">
        <f t="shared" si="14"/>
        <v>0</v>
      </c>
      <c r="G33" s="28">
        <f t="shared" si="14"/>
        <v>0</v>
      </c>
      <c r="H33" s="28">
        <f t="shared" si="14"/>
        <v>0</v>
      </c>
      <c r="I33" s="28">
        <f t="shared" si="14"/>
        <v>0</v>
      </c>
      <c r="J33" s="28">
        <f t="shared" si="14"/>
        <v>0</v>
      </c>
      <c r="K33" s="137">
        <f t="shared" si="14"/>
        <v>0</v>
      </c>
      <c r="L33" s="137">
        <f t="shared" si="14"/>
        <v>0</v>
      </c>
      <c r="M33" s="137">
        <f t="shared" si="14"/>
        <v>0</v>
      </c>
      <c r="N33" s="137">
        <f t="shared" si="14"/>
        <v>0</v>
      </c>
      <c r="O33" s="137">
        <f t="shared" si="14"/>
        <v>0</v>
      </c>
      <c r="P33" s="137">
        <f t="shared" si="14"/>
        <v>0</v>
      </c>
      <c r="Q33" s="137">
        <f t="shared" si="14"/>
        <v>0</v>
      </c>
      <c r="R33" s="137">
        <f t="shared" si="14"/>
        <v>0</v>
      </c>
      <c r="S33" s="137">
        <f t="shared" si="14"/>
        <v>0</v>
      </c>
      <c r="T33" s="137">
        <f t="shared" si="14"/>
        <v>0</v>
      </c>
      <c r="U33" s="137">
        <f t="shared" si="14"/>
        <v>0</v>
      </c>
      <c r="V33" s="137">
        <f t="shared" si="14"/>
        <v>0</v>
      </c>
      <c r="W33" s="137">
        <f t="shared" si="14"/>
        <v>0</v>
      </c>
      <c r="X33" s="137">
        <f t="shared" si="14"/>
        <v>0</v>
      </c>
      <c r="Y33" s="137">
        <f t="shared" si="14"/>
        <v>0</v>
      </c>
      <c r="Z33" s="137">
        <f t="shared" si="14"/>
        <v>0</v>
      </c>
      <c r="AA33" s="137">
        <f t="shared" si="14"/>
        <v>0</v>
      </c>
      <c r="AB33" s="137">
        <f t="shared" si="14"/>
        <v>0</v>
      </c>
      <c r="AC33" s="137">
        <f t="shared" si="14"/>
        <v>0</v>
      </c>
      <c r="AD33" s="137">
        <f t="shared" si="14"/>
        <v>0</v>
      </c>
      <c r="AE33" s="137">
        <f t="shared" si="14"/>
        <v>0</v>
      </c>
      <c r="AF33" s="137">
        <f t="shared" si="14"/>
        <v>0</v>
      </c>
      <c r="AG33" s="137">
        <f t="shared" si="14"/>
        <v>0</v>
      </c>
      <c r="AH33" s="137">
        <f t="shared" si="14"/>
        <v>0</v>
      </c>
      <c r="AI33" s="137">
        <f t="shared" si="14"/>
        <v>0</v>
      </c>
      <c r="AJ33" s="137">
        <f t="shared" si="14"/>
        <v>0</v>
      </c>
      <c r="AK33" s="137">
        <f t="shared" si="14"/>
        <v>0</v>
      </c>
      <c r="AL33" s="137">
        <f t="shared" si="14"/>
        <v>0</v>
      </c>
      <c r="AM33" s="137">
        <f t="shared" si="14"/>
        <v>0</v>
      </c>
      <c r="AN33" s="137">
        <f t="shared" si="14"/>
        <v>0</v>
      </c>
      <c r="AO33" s="137">
        <f t="shared" si="14"/>
        <v>0</v>
      </c>
      <c r="AP33" s="137">
        <f t="shared" si="14"/>
        <v>0</v>
      </c>
      <c r="AQ33" s="137">
        <f t="shared" si="14"/>
        <v>0</v>
      </c>
      <c r="AR33" s="137">
        <f t="shared" si="14"/>
        <v>0</v>
      </c>
      <c r="AS33" s="137">
        <f t="shared" si="14"/>
        <v>0</v>
      </c>
      <c r="AT33" s="137">
        <f t="shared" si="14"/>
        <v>0</v>
      </c>
      <c r="AU33" s="137">
        <f t="shared" si="14"/>
        <v>0</v>
      </c>
      <c r="AV33" s="137">
        <f t="shared" si="14"/>
        <v>0</v>
      </c>
      <c r="AW33" s="137">
        <f t="shared" si="14"/>
        <v>0</v>
      </c>
      <c r="AX33" s="137">
        <f t="shared" si="14"/>
        <v>0</v>
      </c>
      <c r="AY33" s="137">
        <f t="shared" si="14"/>
        <v>0</v>
      </c>
      <c r="AZ33" s="137">
        <f t="shared" si="14"/>
        <v>0</v>
      </c>
      <c r="BA33" s="137">
        <f t="shared" si="14"/>
        <v>0</v>
      </c>
      <c r="BB33" s="137">
        <f t="shared" si="14"/>
        <v>0</v>
      </c>
      <c r="BC33" s="137">
        <f t="shared" si="14"/>
        <v>0</v>
      </c>
      <c r="BD33" s="137">
        <f t="shared" si="14"/>
        <v>0</v>
      </c>
      <c r="BE33" s="137">
        <f t="shared" si="14"/>
        <v>0</v>
      </c>
      <c r="BF33" s="137">
        <f t="shared" si="14"/>
        <v>0</v>
      </c>
      <c r="BG33" s="137">
        <f t="shared" si="14"/>
        <v>0</v>
      </c>
      <c r="BH33" s="137">
        <f t="shared" si="14"/>
        <v>0</v>
      </c>
      <c r="BI33" s="137">
        <f t="shared" si="14"/>
        <v>0</v>
      </c>
      <c r="BJ33" s="137">
        <f t="shared" si="14"/>
        <v>0</v>
      </c>
      <c r="BK33" s="137">
        <f t="shared" si="14"/>
        <v>0</v>
      </c>
      <c r="BL33" s="137">
        <f t="shared" si="14"/>
        <v>0</v>
      </c>
      <c r="BM33" s="137">
        <f t="shared" si="14"/>
        <v>0</v>
      </c>
      <c r="BN33" s="137">
        <f t="shared" si="14"/>
        <v>0</v>
      </c>
      <c r="BO33" s="137">
        <f t="shared" si="14"/>
        <v>0</v>
      </c>
      <c r="BP33" s="137">
        <f t="shared" si="14"/>
        <v>0</v>
      </c>
      <c r="BQ33" s="137">
        <f t="shared" ref="BQ33:BW33" si="15">BQ31*BQ32</f>
        <v>0</v>
      </c>
      <c r="BR33" s="137">
        <f t="shared" si="15"/>
        <v>0</v>
      </c>
      <c r="BS33" s="137">
        <f t="shared" si="15"/>
        <v>0</v>
      </c>
      <c r="BT33" s="137">
        <f t="shared" si="15"/>
        <v>0</v>
      </c>
      <c r="BU33" s="137">
        <f t="shared" si="15"/>
        <v>0</v>
      </c>
      <c r="BV33" s="137">
        <f>BV31*BV32</f>
        <v>0</v>
      </c>
      <c r="BW33" s="137">
        <f t="shared" si="15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41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2"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15:B15"/>
    <mergeCell ref="A16:B16"/>
    <mergeCell ref="A6:B7"/>
    <mergeCell ref="A17:B17"/>
    <mergeCell ref="A18:B18"/>
    <mergeCell ref="A19:B19"/>
    <mergeCell ref="C6:BX6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00"/>
  <sheetViews>
    <sheetView zoomScale="80" zoomScaleNormal="80" workbookViewId="0">
      <selection activeCell="C18" sqref="C18"/>
    </sheetView>
  </sheetViews>
  <sheetFormatPr defaultRowHeight="15" customHeight="1"/>
  <cols>
    <col min="1" max="1" width="28.75" style="170" customWidth="1"/>
    <col min="2" max="2" width="2.875" style="170" customWidth="1"/>
    <col min="3" max="3" width="8" style="170" customWidth="1"/>
    <col min="4" max="7" width="4.5" style="170" hidden="1" customWidth="1"/>
    <col min="8" max="9" width="4.875" style="170" hidden="1" customWidth="1"/>
    <col min="10" max="10" width="7.25" style="170" customWidth="1"/>
    <col min="11" max="11" width="4.5" style="170" hidden="1" customWidth="1"/>
    <col min="12" max="12" width="8.375" style="170" bestFit="1" customWidth="1"/>
    <col min="13" max="13" width="4.5" style="170" hidden="1" customWidth="1"/>
    <col min="14" max="14" width="7.375" style="170" bestFit="1" customWidth="1"/>
    <col min="15" max="16" width="4.875" style="170" hidden="1" customWidth="1"/>
    <col min="17" max="17" width="8.25" style="170" customWidth="1"/>
    <col min="18" max="18" width="4.875" style="170" hidden="1" customWidth="1"/>
    <col min="19" max="19" width="4.5" style="170" hidden="1" customWidth="1"/>
    <col min="20" max="20" width="4.875" style="170" hidden="1" customWidth="1"/>
    <col min="21" max="22" width="4.375" style="170" hidden="1" customWidth="1"/>
    <col min="23" max="23" width="8.125" style="170" customWidth="1"/>
    <col min="24" max="26" width="4.5" style="170" hidden="1" customWidth="1"/>
    <col min="27" max="27" width="8.25" style="170" customWidth="1"/>
    <col min="28" max="28" width="4.5" style="170" hidden="1" customWidth="1"/>
    <col min="29" max="29" width="4.875" style="170" hidden="1" customWidth="1"/>
    <col min="30" max="31" width="4.5" style="170" hidden="1" customWidth="1"/>
    <col min="32" max="37" width="4.25" style="170" hidden="1" customWidth="1"/>
    <col min="38" max="38" width="8.125" style="170" customWidth="1"/>
    <col min="39" max="41" width="4.25" style="170" hidden="1" customWidth="1"/>
    <col min="42" max="44" width="4.5" style="170" hidden="1" customWidth="1"/>
    <col min="45" max="45" width="4.25" style="170" hidden="1" customWidth="1"/>
    <col min="46" max="46" width="8.125" style="170" customWidth="1"/>
    <col min="47" max="48" width="4.25" style="170" hidden="1" customWidth="1"/>
    <col min="49" max="52" width="4.5" style="170" hidden="1" customWidth="1"/>
    <col min="53" max="53" width="8.125" style="170" customWidth="1"/>
    <col min="54" max="58" width="4.5" style="170" hidden="1" customWidth="1"/>
    <col min="59" max="59" width="4.25" style="170" hidden="1" customWidth="1"/>
    <col min="60" max="60" width="9" style="170" customWidth="1"/>
    <col min="61" max="61" width="4.25" style="170" hidden="1" customWidth="1"/>
    <col min="62" max="62" width="8.125" style="170" customWidth="1"/>
    <col min="63" max="64" width="7.125" style="170" customWidth="1"/>
    <col min="65" max="67" width="4.25" style="170" hidden="1" customWidth="1"/>
    <col min="68" max="73" width="4.5" style="170" hidden="1" customWidth="1"/>
    <col min="74" max="75" width="4.25" style="170" hidden="1" customWidth="1"/>
    <col min="76" max="76" width="8.125" style="170" customWidth="1"/>
    <col min="77" max="77" width="3.875" style="170" hidden="1" customWidth="1"/>
    <col min="78" max="78" width="4.25" style="170" hidden="1" customWidth="1"/>
    <col min="79" max="79" width="8" style="170" customWidth="1"/>
    <col min="80" max="16384" width="9" style="170"/>
  </cols>
  <sheetData>
    <row r="1" spans="1:79" ht="18.75">
      <c r="A1" s="281" t="str">
        <f>'Автомат. ввод'!I8</f>
        <v>МКОУ " _________________СОШ"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282" t="s">
        <v>75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>
      <c r="A3" s="32"/>
      <c r="B3" s="248" t="s">
        <v>76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>
      <c r="A4" s="1"/>
      <c r="B4" s="10">
        <v>6</v>
      </c>
      <c r="C4" s="249" t="str">
        <f>ССЫЛКИ!A5</f>
        <v>Ноябрь 2020 г.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1"/>
      <c r="BZ4" s="1"/>
      <c r="CA4" s="1"/>
    </row>
    <row r="5" spans="1:79" ht="24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283" t="s">
        <v>171</v>
      </c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1"/>
      <c r="AD5" s="17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>
      <c r="A6" s="251" t="s">
        <v>78</v>
      </c>
      <c r="B6" s="259"/>
      <c r="C6" s="14"/>
      <c r="D6" s="262" t="s">
        <v>79</v>
      </c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3"/>
      <c r="BH6" s="263"/>
      <c r="BI6" s="263"/>
      <c r="BJ6" s="263"/>
      <c r="BK6" s="263"/>
      <c r="BL6" s="263"/>
      <c r="BM6" s="263"/>
      <c r="BN6" s="263"/>
      <c r="BO6" s="263"/>
      <c r="BP6" s="263"/>
      <c r="BQ6" s="263"/>
      <c r="BR6" s="263"/>
      <c r="BS6" s="263"/>
      <c r="BT6" s="263"/>
      <c r="BU6" s="263"/>
      <c r="BV6" s="263"/>
      <c r="BW6" s="263"/>
      <c r="BX6" s="263"/>
      <c r="BY6" s="1"/>
      <c r="BZ6" s="1"/>
      <c r="CA6" s="1"/>
    </row>
    <row r="7" spans="1:79" ht="159" customHeight="1">
      <c r="A7" s="260"/>
      <c r="B7" s="261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>
      <c r="A8" s="33" t="s">
        <v>92</v>
      </c>
      <c r="B8" s="34"/>
      <c r="C8" s="16"/>
      <c r="D8" s="16"/>
      <c r="E8" s="16"/>
      <c r="F8" s="16"/>
      <c r="G8" s="16"/>
      <c r="H8" s="16"/>
      <c r="I8" s="16"/>
      <c r="J8" s="16">
        <v>8</v>
      </c>
      <c r="K8" s="16">
        <v>0</v>
      </c>
      <c r="L8" s="16">
        <v>3.6</v>
      </c>
      <c r="M8" s="16"/>
      <c r="N8" s="16">
        <v>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>
        <v>33</v>
      </c>
      <c r="BB8" s="16"/>
      <c r="BC8" s="16"/>
      <c r="BD8" s="16"/>
      <c r="BE8" s="16"/>
      <c r="BF8" s="16"/>
      <c r="BG8" s="16"/>
      <c r="BH8" s="16"/>
      <c r="BI8" s="16"/>
      <c r="BJ8" s="16">
        <v>75</v>
      </c>
      <c r="BK8" s="16">
        <v>10</v>
      </c>
      <c r="BL8" s="16">
        <v>10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"/>
    </row>
    <row r="9" spans="1:79">
      <c r="A9" s="33" t="s">
        <v>93</v>
      </c>
      <c r="B9" s="34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>
        <v>2.1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>
        <v>60</v>
      </c>
      <c r="AM9" s="16">
        <v>0</v>
      </c>
      <c r="AN9" s="16"/>
      <c r="AO9" s="16"/>
      <c r="AP9" s="16"/>
      <c r="AQ9" s="16"/>
      <c r="AR9" s="16"/>
      <c r="AS9" s="16"/>
      <c r="AT9" s="16">
        <v>5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>
        <v>1</v>
      </c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7"/>
      <c r="BZ9" s="17"/>
      <c r="CA9" s="1"/>
    </row>
    <row r="10" spans="1:79">
      <c r="A10" s="33" t="s">
        <v>71</v>
      </c>
      <c r="B10" s="3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>
        <v>0</v>
      </c>
      <c r="BX10" s="16">
        <v>60</v>
      </c>
      <c r="BY10" s="17"/>
      <c r="BZ10" s="17"/>
      <c r="CA10" s="1"/>
    </row>
    <row r="11" spans="1:79">
      <c r="A11" s="33" t="s">
        <v>94</v>
      </c>
      <c r="B11" s="3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>
        <v>1</v>
      </c>
      <c r="R11" s="16"/>
      <c r="S11" s="16"/>
      <c r="T11" s="16"/>
      <c r="U11" s="16"/>
      <c r="V11" s="16"/>
      <c r="W11" s="16"/>
      <c r="X11" s="16"/>
      <c r="Y11" s="16"/>
      <c r="Z11" s="16"/>
      <c r="AA11" s="16">
        <v>0</v>
      </c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7"/>
      <c r="BZ11" s="17"/>
      <c r="CA11" s="1"/>
    </row>
    <row r="12" spans="1:79">
      <c r="A12" s="33" t="s">
        <v>95</v>
      </c>
      <c r="B12" s="3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>
        <v>50</v>
      </c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>
        <v>0</v>
      </c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7"/>
      <c r="BZ12" s="17"/>
      <c r="CA12" s="1"/>
    </row>
    <row r="13" spans="1:79">
      <c r="A13" s="33" t="s">
        <v>96</v>
      </c>
      <c r="B13" s="34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>
        <v>150</v>
      </c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7"/>
      <c r="BZ13" s="17"/>
      <c r="CA13" s="1"/>
    </row>
    <row r="14" spans="1:79">
      <c r="A14" s="242"/>
      <c r="B14" s="26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7"/>
      <c r="BZ14" s="17"/>
      <c r="CA14" s="1"/>
    </row>
    <row r="15" spans="1:79">
      <c r="A15" s="242"/>
      <c r="B15" s="267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7"/>
      <c r="BZ15" s="17"/>
      <c r="CA15" s="1"/>
    </row>
    <row r="16" spans="1:79" ht="15" hidden="1" customHeight="1">
      <c r="A16" s="242"/>
      <c r="B16" s="267"/>
      <c r="C16" s="16"/>
      <c r="D16" s="16">
        <f t="shared" ref="D16:BZ16" si="0">SUM(D8:D15)</f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8</v>
      </c>
      <c r="K16" s="16">
        <f t="shared" si="0"/>
        <v>0</v>
      </c>
      <c r="L16" s="16">
        <f t="shared" si="0"/>
        <v>3.6</v>
      </c>
      <c r="M16" s="16">
        <f t="shared" si="0"/>
        <v>0</v>
      </c>
      <c r="N16" s="16">
        <f t="shared" si="0"/>
        <v>5.0999999999999996</v>
      </c>
      <c r="O16" s="16">
        <f t="shared" si="0"/>
        <v>0</v>
      </c>
      <c r="P16" s="16">
        <f t="shared" si="0"/>
        <v>0</v>
      </c>
      <c r="Q16" s="16">
        <f t="shared" si="0"/>
        <v>1</v>
      </c>
      <c r="R16" s="16">
        <f t="shared" si="0"/>
        <v>0</v>
      </c>
      <c r="S16" s="16">
        <f t="shared" si="0"/>
        <v>0</v>
      </c>
      <c r="T16" s="16">
        <f t="shared" si="0"/>
        <v>0</v>
      </c>
      <c r="U16" s="16">
        <f t="shared" si="0"/>
        <v>0</v>
      </c>
      <c r="V16" s="16">
        <f t="shared" si="0"/>
        <v>0</v>
      </c>
      <c r="W16" s="16">
        <f t="shared" si="0"/>
        <v>50</v>
      </c>
      <c r="X16" s="16">
        <f t="shared" si="0"/>
        <v>0</v>
      </c>
      <c r="Y16" s="16">
        <f t="shared" si="0"/>
        <v>0</v>
      </c>
      <c r="Z16" s="16">
        <f t="shared" si="0"/>
        <v>0</v>
      </c>
      <c r="AA16" s="16">
        <f t="shared" si="0"/>
        <v>150</v>
      </c>
      <c r="AB16" s="16">
        <f t="shared" si="0"/>
        <v>0</v>
      </c>
      <c r="AC16" s="16">
        <f t="shared" si="0"/>
        <v>0</v>
      </c>
      <c r="AD16" s="16">
        <f t="shared" si="0"/>
        <v>0</v>
      </c>
      <c r="AE16" s="16">
        <f t="shared" si="0"/>
        <v>0</v>
      </c>
      <c r="AF16" s="16">
        <f t="shared" si="0"/>
        <v>0</v>
      </c>
      <c r="AG16" s="16">
        <f t="shared" si="0"/>
        <v>0</v>
      </c>
      <c r="AH16" s="16">
        <f t="shared" si="0"/>
        <v>0</v>
      </c>
      <c r="AI16" s="16">
        <f t="shared" si="0"/>
        <v>0</v>
      </c>
      <c r="AJ16" s="16">
        <f t="shared" si="0"/>
        <v>0</v>
      </c>
      <c r="AK16" s="16">
        <f t="shared" si="0"/>
        <v>0</v>
      </c>
      <c r="AL16" s="16">
        <f t="shared" si="0"/>
        <v>60</v>
      </c>
      <c r="AM16" s="16">
        <f t="shared" si="0"/>
        <v>0</v>
      </c>
      <c r="AN16" s="16">
        <f t="shared" si="0"/>
        <v>0</v>
      </c>
      <c r="AO16" s="16">
        <f t="shared" si="0"/>
        <v>0</v>
      </c>
      <c r="AP16" s="16">
        <f t="shared" si="0"/>
        <v>0</v>
      </c>
      <c r="AQ16" s="16">
        <f t="shared" si="0"/>
        <v>0</v>
      </c>
      <c r="AR16" s="16">
        <f t="shared" si="0"/>
        <v>0</v>
      </c>
      <c r="AS16" s="16">
        <f t="shared" si="0"/>
        <v>0</v>
      </c>
      <c r="AT16" s="16">
        <f t="shared" si="0"/>
        <v>5</v>
      </c>
      <c r="AU16" s="16">
        <f t="shared" si="0"/>
        <v>0</v>
      </c>
      <c r="AV16" s="16">
        <f t="shared" si="0"/>
        <v>0</v>
      </c>
      <c r="AW16" s="16">
        <f t="shared" si="0"/>
        <v>0</v>
      </c>
      <c r="AX16" s="16">
        <f t="shared" si="0"/>
        <v>0</v>
      </c>
      <c r="AY16" s="16">
        <f t="shared" si="0"/>
        <v>0</v>
      </c>
      <c r="AZ16" s="16">
        <f t="shared" si="0"/>
        <v>0</v>
      </c>
      <c r="BA16" s="16">
        <f t="shared" si="0"/>
        <v>33</v>
      </c>
      <c r="BB16" s="16">
        <f t="shared" si="0"/>
        <v>0</v>
      </c>
      <c r="BC16" s="16">
        <f t="shared" si="0"/>
        <v>0</v>
      </c>
      <c r="BD16" s="16">
        <f t="shared" si="0"/>
        <v>0</v>
      </c>
      <c r="BE16" s="16">
        <f t="shared" si="0"/>
        <v>0</v>
      </c>
      <c r="BF16" s="16">
        <f t="shared" si="0"/>
        <v>0</v>
      </c>
      <c r="BG16" s="16">
        <f t="shared" si="0"/>
        <v>0</v>
      </c>
      <c r="BH16" s="16">
        <f t="shared" si="0"/>
        <v>1</v>
      </c>
      <c r="BI16" s="16">
        <f t="shared" si="0"/>
        <v>0</v>
      </c>
      <c r="BJ16" s="16">
        <f t="shared" si="0"/>
        <v>75</v>
      </c>
      <c r="BK16" s="16">
        <f t="shared" si="0"/>
        <v>10</v>
      </c>
      <c r="BL16" s="16">
        <f t="shared" si="0"/>
        <v>10</v>
      </c>
      <c r="BM16" s="16">
        <f t="shared" si="0"/>
        <v>0</v>
      </c>
      <c r="BN16" s="16">
        <f t="shared" si="0"/>
        <v>0</v>
      </c>
      <c r="BO16" s="16">
        <f t="shared" si="0"/>
        <v>0</v>
      </c>
      <c r="BP16" s="16">
        <f t="shared" si="0"/>
        <v>0</v>
      </c>
      <c r="BQ16" s="16">
        <f t="shared" si="0"/>
        <v>0</v>
      </c>
      <c r="BR16" s="16">
        <f t="shared" si="0"/>
        <v>0</v>
      </c>
      <c r="BS16" s="16">
        <f t="shared" si="0"/>
        <v>0</v>
      </c>
      <c r="BT16" s="16">
        <f t="shared" si="0"/>
        <v>0</v>
      </c>
      <c r="BU16" s="16">
        <f t="shared" si="0"/>
        <v>0</v>
      </c>
      <c r="BV16" s="16">
        <f t="shared" si="0"/>
        <v>0</v>
      </c>
      <c r="BW16" s="16">
        <f t="shared" si="0"/>
        <v>0</v>
      </c>
      <c r="BX16" s="16">
        <f t="shared" si="0"/>
        <v>60</v>
      </c>
      <c r="BY16" s="17">
        <f t="shared" si="0"/>
        <v>0</v>
      </c>
      <c r="BZ16" s="17">
        <f t="shared" si="0"/>
        <v>0</v>
      </c>
      <c r="CA16" s="1"/>
    </row>
    <row r="17" spans="1:79" ht="15" hidden="1" customHeight="1" thickBot="1">
      <c r="A17" s="243" t="s">
        <v>85</v>
      </c>
      <c r="B17" s="264"/>
      <c r="C17" s="16">
        <f>C18</f>
        <v>0</v>
      </c>
      <c r="D17" s="16">
        <f t="shared" ref="D17:BO17" si="1">C17</f>
        <v>0</v>
      </c>
      <c r="E17" s="16">
        <f t="shared" si="1"/>
        <v>0</v>
      </c>
      <c r="F17" s="16">
        <f t="shared" si="1"/>
        <v>0</v>
      </c>
      <c r="G17" s="16">
        <f t="shared" si="1"/>
        <v>0</v>
      </c>
      <c r="H17" s="16">
        <f t="shared" si="1"/>
        <v>0</v>
      </c>
      <c r="I17" s="16">
        <f t="shared" si="1"/>
        <v>0</v>
      </c>
      <c r="J17" s="16">
        <f t="shared" si="1"/>
        <v>0</v>
      </c>
      <c r="K17" s="16">
        <f t="shared" si="1"/>
        <v>0</v>
      </c>
      <c r="L17" s="16">
        <f t="shared" si="1"/>
        <v>0</v>
      </c>
      <c r="M17" s="16">
        <f t="shared" si="1"/>
        <v>0</v>
      </c>
      <c r="N17" s="16">
        <f t="shared" si="1"/>
        <v>0</v>
      </c>
      <c r="O17" s="16">
        <f t="shared" si="1"/>
        <v>0</v>
      </c>
      <c r="P17" s="16">
        <f t="shared" si="1"/>
        <v>0</v>
      </c>
      <c r="Q17" s="16">
        <f t="shared" si="1"/>
        <v>0</v>
      </c>
      <c r="R17" s="16">
        <f t="shared" si="1"/>
        <v>0</v>
      </c>
      <c r="S17" s="16">
        <f t="shared" si="1"/>
        <v>0</v>
      </c>
      <c r="T17" s="16">
        <f t="shared" si="1"/>
        <v>0</v>
      </c>
      <c r="U17" s="16">
        <f t="shared" si="1"/>
        <v>0</v>
      </c>
      <c r="V17" s="16">
        <f t="shared" si="1"/>
        <v>0</v>
      </c>
      <c r="W17" s="16">
        <f t="shared" si="1"/>
        <v>0</v>
      </c>
      <c r="X17" s="16">
        <f t="shared" si="1"/>
        <v>0</v>
      </c>
      <c r="Y17" s="16">
        <f t="shared" si="1"/>
        <v>0</v>
      </c>
      <c r="Z17" s="16">
        <f t="shared" si="1"/>
        <v>0</v>
      </c>
      <c r="AA17" s="16">
        <f t="shared" si="1"/>
        <v>0</v>
      </c>
      <c r="AB17" s="16">
        <f t="shared" si="1"/>
        <v>0</v>
      </c>
      <c r="AC17" s="16">
        <f t="shared" si="1"/>
        <v>0</v>
      </c>
      <c r="AD17" s="16">
        <f t="shared" si="1"/>
        <v>0</v>
      </c>
      <c r="AE17" s="16">
        <f t="shared" si="1"/>
        <v>0</v>
      </c>
      <c r="AF17" s="16">
        <f t="shared" si="1"/>
        <v>0</v>
      </c>
      <c r="AG17" s="16">
        <f t="shared" si="1"/>
        <v>0</v>
      </c>
      <c r="AH17" s="16">
        <f t="shared" si="1"/>
        <v>0</v>
      </c>
      <c r="AI17" s="16">
        <f t="shared" si="1"/>
        <v>0</v>
      </c>
      <c r="AJ17" s="16">
        <f t="shared" si="1"/>
        <v>0</v>
      </c>
      <c r="AK17" s="16">
        <f t="shared" si="1"/>
        <v>0</v>
      </c>
      <c r="AL17" s="16">
        <f t="shared" si="1"/>
        <v>0</v>
      </c>
      <c r="AM17" s="16">
        <f t="shared" si="1"/>
        <v>0</v>
      </c>
      <c r="AN17" s="16">
        <f t="shared" si="1"/>
        <v>0</v>
      </c>
      <c r="AO17" s="16">
        <f t="shared" si="1"/>
        <v>0</v>
      </c>
      <c r="AP17" s="16">
        <f t="shared" si="1"/>
        <v>0</v>
      </c>
      <c r="AQ17" s="16">
        <f t="shared" si="1"/>
        <v>0</v>
      </c>
      <c r="AR17" s="16">
        <f t="shared" si="1"/>
        <v>0</v>
      </c>
      <c r="AS17" s="16">
        <f t="shared" si="1"/>
        <v>0</v>
      </c>
      <c r="AT17" s="16">
        <f t="shared" si="1"/>
        <v>0</v>
      </c>
      <c r="AU17" s="16">
        <f t="shared" si="1"/>
        <v>0</v>
      </c>
      <c r="AV17" s="16">
        <f t="shared" si="1"/>
        <v>0</v>
      </c>
      <c r="AW17" s="16">
        <f t="shared" si="1"/>
        <v>0</v>
      </c>
      <c r="AX17" s="16">
        <f t="shared" si="1"/>
        <v>0</v>
      </c>
      <c r="AY17" s="16">
        <f t="shared" si="1"/>
        <v>0</v>
      </c>
      <c r="AZ17" s="16">
        <f t="shared" si="1"/>
        <v>0</v>
      </c>
      <c r="BA17" s="16">
        <f t="shared" si="1"/>
        <v>0</v>
      </c>
      <c r="BB17" s="16">
        <f t="shared" si="1"/>
        <v>0</v>
      </c>
      <c r="BC17" s="16">
        <f t="shared" si="1"/>
        <v>0</v>
      </c>
      <c r="BD17" s="16">
        <f t="shared" si="1"/>
        <v>0</v>
      </c>
      <c r="BE17" s="16">
        <f t="shared" si="1"/>
        <v>0</v>
      </c>
      <c r="BF17" s="16">
        <f t="shared" si="1"/>
        <v>0</v>
      </c>
      <c r="BG17" s="16">
        <f t="shared" si="1"/>
        <v>0</v>
      </c>
      <c r="BH17" s="16">
        <f t="shared" si="1"/>
        <v>0</v>
      </c>
      <c r="BI17" s="16">
        <f t="shared" si="1"/>
        <v>0</v>
      </c>
      <c r="BJ17" s="16">
        <f t="shared" si="1"/>
        <v>0</v>
      </c>
      <c r="BK17" s="16">
        <f t="shared" si="1"/>
        <v>0</v>
      </c>
      <c r="BL17" s="16">
        <f t="shared" si="1"/>
        <v>0</v>
      </c>
      <c r="BM17" s="16">
        <f t="shared" si="1"/>
        <v>0</v>
      </c>
      <c r="BN17" s="16">
        <f t="shared" si="1"/>
        <v>0</v>
      </c>
      <c r="BO17" s="16">
        <f t="shared" si="1"/>
        <v>0</v>
      </c>
      <c r="BP17" s="16">
        <f t="shared" ref="BP17:BZ17" si="2">BO17</f>
        <v>0</v>
      </c>
      <c r="BQ17" s="16">
        <f t="shared" si="2"/>
        <v>0</v>
      </c>
      <c r="BR17" s="16">
        <f t="shared" si="2"/>
        <v>0</v>
      </c>
      <c r="BS17" s="16">
        <f t="shared" si="2"/>
        <v>0</v>
      </c>
      <c r="BT17" s="16">
        <f t="shared" si="2"/>
        <v>0</v>
      </c>
      <c r="BU17" s="16">
        <f t="shared" si="2"/>
        <v>0</v>
      </c>
      <c r="BV17" s="16">
        <f t="shared" si="2"/>
        <v>0</v>
      </c>
      <c r="BW17" s="16">
        <f t="shared" si="2"/>
        <v>0</v>
      </c>
      <c r="BX17" s="16">
        <f t="shared" si="2"/>
        <v>0</v>
      </c>
      <c r="BY17" s="20">
        <f t="shared" si="2"/>
        <v>0</v>
      </c>
      <c r="BZ17" s="20">
        <f t="shared" si="2"/>
        <v>0</v>
      </c>
      <c r="CA17" s="1"/>
    </row>
    <row r="18" spans="1:79" ht="20.25" thickBot="1">
      <c r="A18" s="239" t="s">
        <v>85</v>
      </c>
      <c r="B18" s="265"/>
      <c r="C18" s="21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7"/>
      <c r="BZ18" s="17"/>
      <c r="CA18" s="1"/>
    </row>
    <row r="19" spans="1:79" ht="15.75" thickTop="1">
      <c r="A19" s="239" t="s">
        <v>86</v>
      </c>
      <c r="B19" s="265"/>
      <c r="C19" s="22"/>
      <c r="D19" s="23">
        <f t="shared" ref="D19:E19" si="3">D16*D17/1000</f>
        <v>0</v>
      </c>
      <c r="E19" s="23">
        <f t="shared" si="3"/>
        <v>0</v>
      </c>
      <c r="F19" s="23">
        <f t="shared" ref="F19:G19" si="4">F16*F17</f>
        <v>0</v>
      </c>
      <c r="G19" s="24">
        <f t="shared" si="4"/>
        <v>0</v>
      </c>
      <c r="H19" s="24">
        <f t="shared" ref="H19:P19" si="5">H16*H17/1000</f>
        <v>0</v>
      </c>
      <c r="I19" s="24">
        <f t="shared" si="5"/>
        <v>0</v>
      </c>
      <c r="J19" s="25">
        <f t="shared" si="5"/>
        <v>0</v>
      </c>
      <c r="K19" s="25">
        <f t="shared" si="5"/>
        <v>0</v>
      </c>
      <c r="L19" s="25">
        <f t="shared" si="5"/>
        <v>0</v>
      </c>
      <c r="M19" s="25">
        <f t="shared" si="5"/>
        <v>0</v>
      </c>
      <c r="N19" s="25">
        <f t="shared" si="5"/>
        <v>0</v>
      </c>
      <c r="O19" s="25">
        <f t="shared" si="5"/>
        <v>0</v>
      </c>
      <c r="P19" s="25">
        <f t="shared" si="5"/>
        <v>0</v>
      </c>
      <c r="Q19" s="25">
        <f>Q16*Q17</f>
        <v>0</v>
      </c>
      <c r="R19" s="25">
        <f t="shared" ref="R19:BG19" si="6">R16*R17/1000</f>
        <v>0</v>
      </c>
      <c r="S19" s="25">
        <f t="shared" si="6"/>
        <v>0</v>
      </c>
      <c r="T19" s="25">
        <f t="shared" si="6"/>
        <v>0</v>
      </c>
      <c r="U19" s="25">
        <f t="shared" si="6"/>
        <v>0</v>
      </c>
      <c r="V19" s="25">
        <f t="shared" si="6"/>
        <v>0</v>
      </c>
      <c r="W19" s="25">
        <f t="shared" si="6"/>
        <v>0</v>
      </c>
      <c r="X19" s="25">
        <f t="shared" si="6"/>
        <v>0</v>
      </c>
      <c r="Y19" s="25">
        <f t="shared" si="6"/>
        <v>0</v>
      </c>
      <c r="Z19" s="25">
        <f t="shared" si="6"/>
        <v>0</v>
      </c>
      <c r="AA19" s="25">
        <f t="shared" si="6"/>
        <v>0</v>
      </c>
      <c r="AB19" s="25">
        <f t="shared" si="6"/>
        <v>0</v>
      </c>
      <c r="AC19" s="25">
        <f t="shared" si="6"/>
        <v>0</v>
      </c>
      <c r="AD19" s="25">
        <f t="shared" si="6"/>
        <v>0</v>
      </c>
      <c r="AE19" s="25">
        <f t="shared" si="6"/>
        <v>0</v>
      </c>
      <c r="AF19" s="25">
        <f t="shared" si="6"/>
        <v>0</v>
      </c>
      <c r="AG19" s="25">
        <f t="shared" si="6"/>
        <v>0</v>
      </c>
      <c r="AH19" s="25">
        <f t="shared" si="6"/>
        <v>0</v>
      </c>
      <c r="AI19" s="25">
        <f t="shared" si="6"/>
        <v>0</v>
      </c>
      <c r="AJ19" s="25">
        <f t="shared" si="6"/>
        <v>0</v>
      </c>
      <c r="AK19" s="25">
        <f t="shared" si="6"/>
        <v>0</v>
      </c>
      <c r="AL19" s="25">
        <f t="shared" si="6"/>
        <v>0</v>
      </c>
      <c r="AM19" s="25">
        <f t="shared" si="6"/>
        <v>0</v>
      </c>
      <c r="AN19" s="25">
        <f t="shared" si="6"/>
        <v>0</v>
      </c>
      <c r="AO19" s="25">
        <f t="shared" si="6"/>
        <v>0</v>
      </c>
      <c r="AP19" s="25">
        <f t="shared" si="6"/>
        <v>0</v>
      </c>
      <c r="AQ19" s="25">
        <f t="shared" si="6"/>
        <v>0</v>
      </c>
      <c r="AR19" s="25">
        <f t="shared" si="6"/>
        <v>0</v>
      </c>
      <c r="AS19" s="25">
        <f t="shared" si="6"/>
        <v>0</v>
      </c>
      <c r="AT19" s="25">
        <f t="shared" si="6"/>
        <v>0</v>
      </c>
      <c r="AU19" s="25">
        <f t="shared" si="6"/>
        <v>0</v>
      </c>
      <c r="AV19" s="25">
        <f t="shared" si="6"/>
        <v>0</v>
      </c>
      <c r="AW19" s="25">
        <f t="shared" si="6"/>
        <v>0</v>
      </c>
      <c r="AX19" s="25">
        <f t="shared" si="6"/>
        <v>0</v>
      </c>
      <c r="AY19" s="25">
        <f t="shared" si="6"/>
        <v>0</v>
      </c>
      <c r="AZ19" s="25">
        <f t="shared" si="6"/>
        <v>0</v>
      </c>
      <c r="BA19" s="25">
        <f t="shared" si="6"/>
        <v>0</v>
      </c>
      <c r="BB19" s="25">
        <f t="shared" si="6"/>
        <v>0</v>
      </c>
      <c r="BC19" s="25">
        <f t="shared" si="6"/>
        <v>0</v>
      </c>
      <c r="BD19" s="25">
        <f t="shared" si="6"/>
        <v>0</v>
      </c>
      <c r="BE19" s="25">
        <f t="shared" si="6"/>
        <v>0</v>
      </c>
      <c r="BF19" s="25">
        <f t="shared" si="6"/>
        <v>0</v>
      </c>
      <c r="BG19" s="25">
        <f t="shared" si="6"/>
        <v>0</v>
      </c>
      <c r="BH19" s="25">
        <f>BH16*BH17</f>
        <v>0</v>
      </c>
      <c r="BI19" s="25">
        <f t="shared" ref="BI19:BZ19" si="7">BI16*BI17/1000</f>
        <v>0</v>
      </c>
      <c r="BJ19" s="25">
        <f t="shared" si="7"/>
        <v>0</v>
      </c>
      <c r="BK19" s="25">
        <f t="shared" si="7"/>
        <v>0</v>
      </c>
      <c r="BL19" s="25">
        <f t="shared" si="7"/>
        <v>0</v>
      </c>
      <c r="BM19" s="25">
        <f t="shared" si="7"/>
        <v>0</v>
      </c>
      <c r="BN19" s="25">
        <f t="shared" si="7"/>
        <v>0</v>
      </c>
      <c r="BO19" s="25">
        <f t="shared" si="7"/>
        <v>0</v>
      </c>
      <c r="BP19" s="25">
        <f t="shared" si="7"/>
        <v>0</v>
      </c>
      <c r="BQ19" s="25">
        <f t="shared" si="7"/>
        <v>0</v>
      </c>
      <c r="BR19" s="25">
        <f t="shared" si="7"/>
        <v>0</v>
      </c>
      <c r="BS19" s="25">
        <f t="shared" si="7"/>
        <v>0</v>
      </c>
      <c r="BT19" s="25">
        <f t="shared" si="7"/>
        <v>0</v>
      </c>
      <c r="BU19" s="25">
        <f t="shared" si="7"/>
        <v>0</v>
      </c>
      <c r="BV19" s="25">
        <f t="shared" si="7"/>
        <v>0</v>
      </c>
      <c r="BW19" s="25">
        <f t="shared" si="7"/>
        <v>0</v>
      </c>
      <c r="BX19" s="25">
        <f t="shared" si="7"/>
        <v>0</v>
      </c>
      <c r="BY19" s="23">
        <f t="shared" si="7"/>
        <v>0</v>
      </c>
      <c r="BZ19" s="23">
        <f t="shared" si="7"/>
        <v>0</v>
      </c>
      <c r="CA19" s="1"/>
    </row>
    <row r="20" spans="1:79">
      <c r="A20" s="239" t="s">
        <v>74</v>
      </c>
      <c r="B20" s="265"/>
      <c r="C20" s="22"/>
      <c r="D20" s="26">
        <f>ССЫЛКИ!B3</f>
        <v>85</v>
      </c>
      <c r="E20" s="26">
        <f>ССЫЛКИ!C3</f>
        <v>21</v>
      </c>
      <c r="F20" s="26">
        <f>ССЫЛКИ!D3</f>
        <v>21</v>
      </c>
      <c r="G20" s="26">
        <f>ССЫЛКИ!E3</f>
        <v>6</v>
      </c>
      <c r="H20" s="26">
        <f>ССЫЛКИ!F3</f>
        <v>400</v>
      </c>
      <c r="I20" s="26">
        <f>ССЫЛКИ!G3</f>
        <v>140</v>
      </c>
      <c r="J20" s="26">
        <f>ССЫЛКИ!H3</f>
        <v>85</v>
      </c>
      <c r="K20" s="26">
        <f>ССЫЛКИ!I3</f>
        <v>21</v>
      </c>
      <c r="L20" s="26">
        <f>ССЫЛКИ!J3</f>
        <v>140</v>
      </c>
      <c r="M20" s="26">
        <f>ССЫЛКИ!K3</f>
        <v>50</v>
      </c>
      <c r="N20" s="26">
        <f>ССЫЛКИ!L3</f>
        <v>10</v>
      </c>
      <c r="O20" s="26">
        <f>ССЫЛКИ!M3</f>
        <v>240</v>
      </c>
      <c r="P20" s="26">
        <f>ССЫЛКИ!N3</f>
        <v>550</v>
      </c>
      <c r="Q20" s="26">
        <f>ССЫЛКИ!O3</f>
        <v>6</v>
      </c>
      <c r="R20" s="26">
        <f>ССЫЛКИ!P3</f>
        <v>157</v>
      </c>
      <c r="S20" s="26">
        <f>ССЫЛКИ!Q3</f>
        <v>10</v>
      </c>
      <c r="T20" s="26">
        <f>ССЫЛКИ!R3</f>
        <v>140</v>
      </c>
      <c r="U20" s="26">
        <f>ССЫЛКИ!S3</f>
        <v>100</v>
      </c>
      <c r="V20" s="26">
        <f>ССЫЛКИ!T3</f>
        <v>120</v>
      </c>
      <c r="W20" s="26">
        <f>ССЫЛКИ!U3</f>
        <v>120</v>
      </c>
      <c r="X20" s="26">
        <f>ССЫЛКИ!V3</f>
        <v>80</v>
      </c>
      <c r="Y20" s="26">
        <f>ССЫЛКИ!W3</f>
        <v>30</v>
      </c>
      <c r="Z20" s="26">
        <f>ССЫЛКИ!X3</f>
        <v>55</v>
      </c>
      <c r="AA20" s="26">
        <f>ССЫЛКИ!Y3</f>
        <v>60</v>
      </c>
      <c r="AB20" s="26">
        <f>ССЫЛКИ!Z3</f>
        <v>70</v>
      </c>
      <c r="AC20" s="26">
        <f>ССЫЛКИ!AA3</f>
        <v>165</v>
      </c>
      <c r="AD20" s="26">
        <f>ССЫЛКИ!AB3</f>
        <v>180</v>
      </c>
      <c r="AE20" s="26">
        <f>ССЫЛКИ!AC3</f>
        <v>260</v>
      </c>
      <c r="AF20" s="26">
        <f>ССЫЛКИ!AD3</f>
        <v>55</v>
      </c>
      <c r="AG20" s="26">
        <f>ССЫЛКИ!AE3</f>
        <v>90</v>
      </c>
      <c r="AH20" s="26">
        <f>ССЫЛКИ!AF3</f>
        <v>45</v>
      </c>
      <c r="AI20" s="26">
        <f>ССЫЛКИ!AG3</f>
        <v>45</v>
      </c>
      <c r="AJ20" s="26">
        <f>ССЫЛКИ!AH3</f>
        <v>52</v>
      </c>
      <c r="AK20" s="26">
        <f>ССЫЛКИ!AI3</f>
        <v>50</v>
      </c>
      <c r="AL20" s="26">
        <f>ССЫЛКИ!AJ3</f>
        <v>55</v>
      </c>
      <c r="AM20" s="26">
        <f>ССЫЛКИ!AK3</f>
        <v>60</v>
      </c>
      <c r="AN20" s="26">
        <f>ССЫЛКИ!AL3</f>
        <v>60</v>
      </c>
      <c r="AO20" s="26">
        <f>ССЫЛКИ!AM3</f>
        <v>50</v>
      </c>
      <c r="AP20" s="26">
        <f>ССЫЛКИ!AN3</f>
        <v>110</v>
      </c>
      <c r="AQ20" s="26">
        <f>ССЫЛКИ!AO3</f>
        <v>170</v>
      </c>
      <c r="AR20" s="26">
        <f>ССЫЛКИ!AP3</f>
        <v>200</v>
      </c>
      <c r="AS20" s="26">
        <f>ССЫЛКИ!AQ3</f>
        <v>80</v>
      </c>
      <c r="AT20" s="26">
        <f>ССЫЛКИ!AR3</f>
        <v>600</v>
      </c>
      <c r="AU20" s="26">
        <f>ССЫЛКИ!AS3</f>
        <v>60</v>
      </c>
      <c r="AV20" s="26">
        <f>ССЫЛКИ!AT3</f>
        <v>75</v>
      </c>
      <c r="AW20" s="26">
        <f>ССЫЛКИ!AU3</f>
        <v>155</v>
      </c>
      <c r="AX20" s="26">
        <f>ССЫЛКИ!AV3</f>
        <v>274</v>
      </c>
      <c r="AY20" s="26">
        <f>ССЫЛКИ!AW3</f>
        <v>450</v>
      </c>
      <c r="AZ20" s="26">
        <f>ССЫЛКИ!AX3</f>
        <v>325</v>
      </c>
      <c r="BA20" s="26">
        <f>ССЫЛКИ!AY3</f>
        <v>180</v>
      </c>
      <c r="BB20" s="26">
        <f>ССЫЛКИ!AZ3</f>
        <v>320</v>
      </c>
      <c r="BC20" s="26">
        <f>ССЫЛКИ!BA3</f>
        <v>350</v>
      </c>
      <c r="BD20" s="26">
        <f>ССЫЛКИ!BB3</f>
        <v>300</v>
      </c>
      <c r="BE20" s="26">
        <f>ССЫЛКИ!BC3</f>
        <v>120</v>
      </c>
      <c r="BF20" s="26">
        <f>ССЫЛКИ!BD3</f>
        <v>220</v>
      </c>
      <c r="BG20" s="26">
        <f>ССЫЛКИ!BE3</f>
        <v>20</v>
      </c>
      <c r="BH20" s="26">
        <f>ССЫЛКИ!BF3</f>
        <v>21</v>
      </c>
      <c r="BI20" s="26">
        <f>ССЫЛКИ!BG3</f>
        <v>21</v>
      </c>
      <c r="BJ20" s="26">
        <f>ССЫЛКИ!BH3</f>
        <v>35</v>
      </c>
      <c r="BK20" s="26">
        <f>ССЫЛКИ!BI3</f>
        <v>22</v>
      </c>
      <c r="BL20" s="26">
        <f>ССЫЛКИ!BJ3</f>
        <v>28</v>
      </c>
      <c r="BM20" s="26">
        <f>ССЫЛКИ!BK3</f>
        <v>50</v>
      </c>
      <c r="BN20" s="26">
        <f>ССЫЛКИ!BL3</f>
        <v>40</v>
      </c>
      <c r="BO20" s="26">
        <f>ССЫЛКИ!BM3</f>
        <v>30</v>
      </c>
      <c r="BP20" s="26">
        <f>ССЫЛКИ!BN3</f>
        <v>175</v>
      </c>
      <c r="BQ20" s="26">
        <f>ССЫЛКИ!BO3</f>
        <v>160</v>
      </c>
      <c r="BR20" s="26">
        <f>ССЫЛКИ!BP3</f>
        <v>100</v>
      </c>
      <c r="BS20" s="26">
        <f>ССЫЛКИ!BQ3</f>
        <v>120</v>
      </c>
      <c r="BT20" s="26">
        <f>ССЫЛКИ!BR3</f>
        <v>160</v>
      </c>
      <c r="BU20" s="26">
        <f>ССЫЛКИ!BS3</f>
        <v>100</v>
      </c>
      <c r="BV20" s="26">
        <f>ССЫЛКИ!BT3</f>
        <v>90</v>
      </c>
      <c r="BW20" s="26">
        <f>ССЫЛКИ!BU3</f>
        <v>0</v>
      </c>
      <c r="BX20" s="26">
        <f>ССЫЛКИ!BV3</f>
        <v>40</v>
      </c>
      <c r="BY20" s="26">
        <f>ССЫЛКИ!BW3</f>
        <v>210</v>
      </c>
      <c r="BZ20" s="26">
        <f>ССЫЛКИ!BX3</f>
        <v>8</v>
      </c>
      <c r="CA20" s="1"/>
    </row>
    <row r="21" spans="1:79" ht="15.75" customHeight="1">
      <c r="A21" s="239" t="s">
        <v>87</v>
      </c>
      <c r="B21" s="265"/>
      <c r="C21" s="27">
        <f>SUM(D21:BZ21)</f>
        <v>0</v>
      </c>
      <c r="D21" s="28">
        <f t="shared" ref="D21:BZ21" si="8">D19*D20</f>
        <v>0</v>
      </c>
      <c r="E21" s="28">
        <f t="shared" si="8"/>
        <v>0</v>
      </c>
      <c r="F21" s="28">
        <f t="shared" si="8"/>
        <v>0</v>
      </c>
      <c r="G21" s="29">
        <f t="shared" si="8"/>
        <v>0</v>
      </c>
      <c r="H21" s="29">
        <f t="shared" si="8"/>
        <v>0</v>
      </c>
      <c r="I21" s="29">
        <f t="shared" si="8"/>
        <v>0</v>
      </c>
      <c r="J21" s="25">
        <f t="shared" si="8"/>
        <v>0</v>
      </c>
      <c r="K21" s="25">
        <f t="shared" si="8"/>
        <v>0</v>
      </c>
      <c r="L21" s="25">
        <f t="shared" si="8"/>
        <v>0</v>
      </c>
      <c r="M21" s="25">
        <f t="shared" si="8"/>
        <v>0</v>
      </c>
      <c r="N21" s="25">
        <f t="shared" si="8"/>
        <v>0</v>
      </c>
      <c r="O21" s="25">
        <f t="shared" si="8"/>
        <v>0</v>
      </c>
      <c r="P21" s="25">
        <f t="shared" si="8"/>
        <v>0</v>
      </c>
      <c r="Q21" s="25">
        <f t="shared" si="8"/>
        <v>0</v>
      </c>
      <c r="R21" s="25">
        <f t="shared" si="8"/>
        <v>0</v>
      </c>
      <c r="S21" s="25">
        <f t="shared" si="8"/>
        <v>0</v>
      </c>
      <c r="T21" s="25">
        <f t="shared" si="8"/>
        <v>0</v>
      </c>
      <c r="U21" s="25">
        <f t="shared" si="8"/>
        <v>0</v>
      </c>
      <c r="V21" s="25">
        <f t="shared" si="8"/>
        <v>0</v>
      </c>
      <c r="W21" s="25">
        <f t="shared" si="8"/>
        <v>0</v>
      </c>
      <c r="X21" s="25">
        <f t="shared" si="8"/>
        <v>0</v>
      </c>
      <c r="Y21" s="25">
        <f t="shared" si="8"/>
        <v>0</v>
      </c>
      <c r="Z21" s="25">
        <f t="shared" si="8"/>
        <v>0</v>
      </c>
      <c r="AA21" s="25">
        <f t="shared" si="8"/>
        <v>0</v>
      </c>
      <c r="AB21" s="25">
        <f t="shared" si="8"/>
        <v>0</v>
      </c>
      <c r="AC21" s="25">
        <f t="shared" si="8"/>
        <v>0</v>
      </c>
      <c r="AD21" s="25">
        <f t="shared" si="8"/>
        <v>0</v>
      </c>
      <c r="AE21" s="25">
        <f t="shared" si="8"/>
        <v>0</v>
      </c>
      <c r="AF21" s="25">
        <f t="shared" si="8"/>
        <v>0</v>
      </c>
      <c r="AG21" s="25">
        <f t="shared" si="8"/>
        <v>0</v>
      </c>
      <c r="AH21" s="25">
        <f t="shared" si="8"/>
        <v>0</v>
      </c>
      <c r="AI21" s="25">
        <f t="shared" si="8"/>
        <v>0</v>
      </c>
      <c r="AJ21" s="25">
        <f t="shared" si="8"/>
        <v>0</v>
      </c>
      <c r="AK21" s="25">
        <f t="shared" si="8"/>
        <v>0</v>
      </c>
      <c r="AL21" s="25">
        <f t="shared" si="8"/>
        <v>0</v>
      </c>
      <c r="AM21" s="25">
        <f t="shared" si="8"/>
        <v>0</v>
      </c>
      <c r="AN21" s="25">
        <f t="shared" si="8"/>
        <v>0</v>
      </c>
      <c r="AO21" s="25">
        <f t="shared" si="8"/>
        <v>0</v>
      </c>
      <c r="AP21" s="25">
        <f t="shared" si="8"/>
        <v>0</v>
      </c>
      <c r="AQ21" s="25">
        <f t="shared" si="8"/>
        <v>0</v>
      </c>
      <c r="AR21" s="25">
        <f t="shared" si="8"/>
        <v>0</v>
      </c>
      <c r="AS21" s="25">
        <f t="shared" si="8"/>
        <v>0</v>
      </c>
      <c r="AT21" s="25">
        <f t="shared" si="8"/>
        <v>0</v>
      </c>
      <c r="AU21" s="25">
        <f t="shared" si="8"/>
        <v>0</v>
      </c>
      <c r="AV21" s="25">
        <f t="shared" si="8"/>
        <v>0</v>
      </c>
      <c r="AW21" s="25">
        <f t="shared" si="8"/>
        <v>0</v>
      </c>
      <c r="AX21" s="25">
        <f t="shared" si="8"/>
        <v>0</v>
      </c>
      <c r="AY21" s="25">
        <f t="shared" si="8"/>
        <v>0</v>
      </c>
      <c r="AZ21" s="25">
        <f t="shared" si="8"/>
        <v>0</v>
      </c>
      <c r="BA21" s="25">
        <f t="shared" si="8"/>
        <v>0</v>
      </c>
      <c r="BB21" s="25">
        <f t="shared" si="8"/>
        <v>0</v>
      </c>
      <c r="BC21" s="25">
        <f t="shared" si="8"/>
        <v>0</v>
      </c>
      <c r="BD21" s="25">
        <f t="shared" si="8"/>
        <v>0</v>
      </c>
      <c r="BE21" s="25">
        <f t="shared" si="8"/>
        <v>0</v>
      </c>
      <c r="BF21" s="25">
        <f t="shared" si="8"/>
        <v>0</v>
      </c>
      <c r="BG21" s="25">
        <f t="shared" si="8"/>
        <v>0</v>
      </c>
      <c r="BH21" s="25">
        <f t="shared" si="8"/>
        <v>0</v>
      </c>
      <c r="BI21" s="25">
        <f t="shared" si="8"/>
        <v>0</v>
      </c>
      <c r="BJ21" s="25">
        <f t="shared" si="8"/>
        <v>0</v>
      </c>
      <c r="BK21" s="25">
        <f t="shared" si="8"/>
        <v>0</v>
      </c>
      <c r="BL21" s="25">
        <f t="shared" si="8"/>
        <v>0</v>
      </c>
      <c r="BM21" s="25">
        <f t="shared" si="8"/>
        <v>0</v>
      </c>
      <c r="BN21" s="25">
        <f t="shared" si="8"/>
        <v>0</v>
      </c>
      <c r="BO21" s="25">
        <f t="shared" si="8"/>
        <v>0</v>
      </c>
      <c r="BP21" s="25">
        <f t="shared" si="8"/>
        <v>0</v>
      </c>
      <c r="BQ21" s="25">
        <f t="shared" si="8"/>
        <v>0</v>
      </c>
      <c r="BR21" s="25">
        <f t="shared" si="8"/>
        <v>0</v>
      </c>
      <c r="BS21" s="25">
        <f t="shared" si="8"/>
        <v>0</v>
      </c>
      <c r="BT21" s="25">
        <f t="shared" si="8"/>
        <v>0</v>
      </c>
      <c r="BU21" s="25">
        <f t="shared" si="8"/>
        <v>0</v>
      </c>
      <c r="BV21" s="25">
        <f t="shared" si="8"/>
        <v>0</v>
      </c>
      <c r="BW21" s="25">
        <f t="shared" si="8"/>
        <v>0</v>
      </c>
      <c r="BX21" s="25">
        <f t="shared" si="8"/>
        <v>0</v>
      </c>
      <c r="BY21" s="28">
        <f t="shared" si="8"/>
        <v>0</v>
      </c>
      <c r="BZ21" s="28">
        <f t="shared" si="8"/>
        <v>0</v>
      </c>
      <c r="CA21" s="1"/>
    </row>
    <row r="22" spans="1:79" ht="15.75" customHeight="1">
      <c r="A22" s="239" t="s">
        <v>88</v>
      </c>
      <c r="B22" s="265"/>
      <c r="C22" s="27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31" t="s">
        <v>89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31" t="s">
        <v>90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hidden="1" customHeight="1">
      <c r="A28" s="242"/>
      <c r="B28" s="267"/>
      <c r="C28" s="16"/>
      <c r="D28" s="16">
        <f t="shared" ref="D28:BO28" si="9">SUM(D8:D15)</f>
        <v>0</v>
      </c>
      <c r="E28" s="16">
        <f t="shared" si="9"/>
        <v>0</v>
      </c>
      <c r="F28" s="16">
        <f t="shared" si="9"/>
        <v>0</v>
      </c>
      <c r="G28" s="16">
        <f t="shared" si="9"/>
        <v>0</v>
      </c>
      <c r="H28" s="16">
        <f t="shared" si="9"/>
        <v>0</v>
      </c>
      <c r="I28" s="16">
        <f t="shared" si="9"/>
        <v>0</v>
      </c>
      <c r="J28" s="16">
        <f t="shared" si="9"/>
        <v>8</v>
      </c>
      <c r="K28" s="16">
        <f t="shared" si="9"/>
        <v>0</v>
      </c>
      <c r="L28" s="16">
        <f t="shared" si="9"/>
        <v>3.6</v>
      </c>
      <c r="M28" s="16">
        <f t="shared" si="9"/>
        <v>0</v>
      </c>
      <c r="N28" s="16">
        <f t="shared" si="9"/>
        <v>5.0999999999999996</v>
      </c>
      <c r="O28" s="16">
        <f t="shared" si="9"/>
        <v>0</v>
      </c>
      <c r="P28" s="16">
        <f t="shared" si="9"/>
        <v>0</v>
      </c>
      <c r="Q28" s="16">
        <f t="shared" si="9"/>
        <v>1</v>
      </c>
      <c r="R28" s="16">
        <f t="shared" si="9"/>
        <v>0</v>
      </c>
      <c r="S28" s="16">
        <f t="shared" si="9"/>
        <v>0</v>
      </c>
      <c r="T28" s="16">
        <f t="shared" si="9"/>
        <v>0</v>
      </c>
      <c r="U28" s="16">
        <f t="shared" si="9"/>
        <v>0</v>
      </c>
      <c r="V28" s="16">
        <f t="shared" si="9"/>
        <v>0</v>
      </c>
      <c r="W28" s="16">
        <f t="shared" si="9"/>
        <v>50</v>
      </c>
      <c r="X28" s="16">
        <f t="shared" si="9"/>
        <v>0</v>
      </c>
      <c r="Y28" s="16">
        <f t="shared" si="9"/>
        <v>0</v>
      </c>
      <c r="Z28" s="16">
        <f t="shared" si="9"/>
        <v>0</v>
      </c>
      <c r="AA28" s="16">
        <f t="shared" si="9"/>
        <v>150</v>
      </c>
      <c r="AB28" s="16">
        <f t="shared" si="9"/>
        <v>0</v>
      </c>
      <c r="AC28" s="16">
        <f t="shared" si="9"/>
        <v>0</v>
      </c>
      <c r="AD28" s="16">
        <f t="shared" si="9"/>
        <v>0</v>
      </c>
      <c r="AE28" s="16">
        <f t="shared" si="9"/>
        <v>0</v>
      </c>
      <c r="AF28" s="16">
        <f t="shared" si="9"/>
        <v>0</v>
      </c>
      <c r="AG28" s="16">
        <f t="shared" si="9"/>
        <v>0</v>
      </c>
      <c r="AH28" s="16">
        <f t="shared" si="9"/>
        <v>0</v>
      </c>
      <c r="AI28" s="16">
        <f t="shared" si="9"/>
        <v>0</v>
      </c>
      <c r="AJ28" s="16">
        <f t="shared" si="9"/>
        <v>0</v>
      </c>
      <c r="AK28" s="16">
        <f t="shared" si="9"/>
        <v>0</v>
      </c>
      <c r="AL28" s="16">
        <f t="shared" si="9"/>
        <v>60</v>
      </c>
      <c r="AM28" s="16">
        <f t="shared" si="9"/>
        <v>0</v>
      </c>
      <c r="AN28" s="16">
        <f t="shared" si="9"/>
        <v>0</v>
      </c>
      <c r="AO28" s="16">
        <f t="shared" si="9"/>
        <v>0</v>
      </c>
      <c r="AP28" s="16">
        <f t="shared" si="9"/>
        <v>0</v>
      </c>
      <c r="AQ28" s="16">
        <f t="shared" si="9"/>
        <v>0</v>
      </c>
      <c r="AR28" s="16">
        <f t="shared" si="9"/>
        <v>0</v>
      </c>
      <c r="AS28" s="16">
        <f t="shared" si="9"/>
        <v>0</v>
      </c>
      <c r="AT28" s="16">
        <f t="shared" si="9"/>
        <v>5</v>
      </c>
      <c r="AU28" s="16">
        <f t="shared" si="9"/>
        <v>0</v>
      </c>
      <c r="AV28" s="16">
        <f t="shared" si="9"/>
        <v>0</v>
      </c>
      <c r="AW28" s="16">
        <f t="shared" si="9"/>
        <v>0</v>
      </c>
      <c r="AX28" s="16">
        <f t="shared" si="9"/>
        <v>0</v>
      </c>
      <c r="AY28" s="16">
        <f t="shared" si="9"/>
        <v>0</v>
      </c>
      <c r="AZ28" s="16">
        <f t="shared" si="9"/>
        <v>0</v>
      </c>
      <c r="BA28" s="16">
        <f t="shared" si="9"/>
        <v>33</v>
      </c>
      <c r="BB28" s="16">
        <f t="shared" si="9"/>
        <v>0</v>
      </c>
      <c r="BC28" s="16">
        <f t="shared" si="9"/>
        <v>0</v>
      </c>
      <c r="BD28" s="16">
        <f t="shared" si="9"/>
        <v>0</v>
      </c>
      <c r="BE28" s="16">
        <f t="shared" si="9"/>
        <v>0</v>
      </c>
      <c r="BF28" s="16">
        <f t="shared" si="9"/>
        <v>0</v>
      </c>
      <c r="BG28" s="16">
        <f t="shared" si="9"/>
        <v>0</v>
      </c>
      <c r="BH28" s="16">
        <f t="shared" si="9"/>
        <v>1</v>
      </c>
      <c r="BI28" s="16">
        <f t="shared" si="9"/>
        <v>0</v>
      </c>
      <c r="BJ28" s="16">
        <f t="shared" si="9"/>
        <v>75</v>
      </c>
      <c r="BK28" s="16">
        <f t="shared" si="9"/>
        <v>10</v>
      </c>
      <c r="BL28" s="16">
        <f t="shared" si="9"/>
        <v>10</v>
      </c>
      <c r="BM28" s="16">
        <f t="shared" si="9"/>
        <v>0</v>
      </c>
      <c r="BN28" s="16">
        <f t="shared" si="9"/>
        <v>0</v>
      </c>
      <c r="BO28" s="16">
        <f t="shared" si="9"/>
        <v>0</v>
      </c>
      <c r="BP28" s="16">
        <f t="shared" ref="BP28:BX28" si="10">SUM(BP8:BP15)</f>
        <v>0</v>
      </c>
      <c r="BQ28" s="16">
        <f t="shared" si="10"/>
        <v>0</v>
      </c>
      <c r="BR28" s="16">
        <f t="shared" si="10"/>
        <v>0</v>
      </c>
      <c r="BS28" s="16">
        <f t="shared" si="10"/>
        <v>0</v>
      </c>
      <c r="BT28" s="16">
        <f t="shared" si="10"/>
        <v>0</v>
      </c>
      <c r="BU28" s="16">
        <f t="shared" si="10"/>
        <v>0</v>
      </c>
      <c r="BV28" s="16">
        <f t="shared" si="10"/>
        <v>0</v>
      </c>
      <c r="BW28" s="16">
        <f t="shared" si="10"/>
        <v>0</v>
      </c>
      <c r="BX28" s="16">
        <f t="shared" si="10"/>
        <v>60</v>
      </c>
      <c r="BY28" s="17">
        <f>SUM(BY8:BY15)</f>
        <v>0</v>
      </c>
      <c r="BZ28" s="17">
        <f>SUM(BZ8:BZ15)</f>
        <v>0</v>
      </c>
      <c r="CA28" s="1"/>
    </row>
    <row r="29" spans="1:79" ht="15.75" hidden="1" customHeight="1">
      <c r="A29" s="243" t="s">
        <v>85</v>
      </c>
      <c r="B29" s="264"/>
      <c r="C29" s="16">
        <f>C30</f>
        <v>0</v>
      </c>
      <c r="D29" s="118">
        <f>C29</f>
        <v>0</v>
      </c>
      <c r="E29" s="118">
        <f t="shared" ref="E29:BP29" si="11">D29</f>
        <v>0</v>
      </c>
      <c r="F29" s="118">
        <f t="shared" si="11"/>
        <v>0</v>
      </c>
      <c r="G29" s="118">
        <f t="shared" si="11"/>
        <v>0</v>
      </c>
      <c r="H29" s="118">
        <f t="shared" si="11"/>
        <v>0</v>
      </c>
      <c r="I29" s="118">
        <f t="shared" si="11"/>
        <v>0</v>
      </c>
      <c r="J29" s="118">
        <f t="shared" si="11"/>
        <v>0</v>
      </c>
      <c r="K29" s="118">
        <f t="shared" si="11"/>
        <v>0</v>
      </c>
      <c r="L29" s="118">
        <f t="shared" si="11"/>
        <v>0</v>
      </c>
      <c r="M29" s="118">
        <f t="shared" si="11"/>
        <v>0</v>
      </c>
      <c r="N29" s="118">
        <f t="shared" si="11"/>
        <v>0</v>
      </c>
      <c r="O29" s="118">
        <f t="shared" si="11"/>
        <v>0</v>
      </c>
      <c r="P29" s="118">
        <f t="shared" si="11"/>
        <v>0</v>
      </c>
      <c r="Q29" s="118">
        <f t="shared" si="11"/>
        <v>0</v>
      </c>
      <c r="R29" s="118">
        <f t="shared" si="11"/>
        <v>0</v>
      </c>
      <c r="S29" s="118">
        <f t="shared" si="11"/>
        <v>0</v>
      </c>
      <c r="T29" s="118">
        <f t="shared" si="11"/>
        <v>0</v>
      </c>
      <c r="U29" s="118">
        <f t="shared" si="11"/>
        <v>0</v>
      </c>
      <c r="V29" s="118">
        <f t="shared" si="11"/>
        <v>0</v>
      </c>
      <c r="W29" s="118">
        <f t="shared" si="11"/>
        <v>0</v>
      </c>
      <c r="X29" s="118">
        <f t="shared" si="11"/>
        <v>0</v>
      </c>
      <c r="Y29" s="118">
        <f t="shared" si="11"/>
        <v>0</v>
      </c>
      <c r="Z29" s="118">
        <f t="shared" si="11"/>
        <v>0</v>
      </c>
      <c r="AA29" s="118">
        <f t="shared" si="11"/>
        <v>0</v>
      </c>
      <c r="AB29" s="118">
        <f t="shared" si="11"/>
        <v>0</v>
      </c>
      <c r="AC29" s="118">
        <f t="shared" si="11"/>
        <v>0</v>
      </c>
      <c r="AD29" s="118">
        <f t="shared" si="11"/>
        <v>0</v>
      </c>
      <c r="AE29" s="118">
        <f t="shared" si="11"/>
        <v>0</v>
      </c>
      <c r="AF29" s="118">
        <f t="shared" si="11"/>
        <v>0</v>
      </c>
      <c r="AG29" s="118">
        <f t="shared" si="11"/>
        <v>0</v>
      </c>
      <c r="AH29" s="118">
        <f t="shared" si="11"/>
        <v>0</v>
      </c>
      <c r="AI29" s="118">
        <f t="shared" si="11"/>
        <v>0</v>
      </c>
      <c r="AJ29" s="118">
        <f t="shared" si="11"/>
        <v>0</v>
      </c>
      <c r="AK29" s="118">
        <f t="shared" si="11"/>
        <v>0</v>
      </c>
      <c r="AL29" s="118">
        <f t="shared" si="11"/>
        <v>0</v>
      </c>
      <c r="AM29" s="118">
        <f t="shared" si="11"/>
        <v>0</v>
      </c>
      <c r="AN29" s="118">
        <f t="shared" si="11"/>
        <v>0</v>
      </c>
      <c r="AO29" s="118">
        <f t="shared" si="11"/>
        <v>0</v>
      </c>
      <c r="AP29" s="118">
        <f t="shared" si="11"/>
        <v>0</v>
      </c>
      <c r="AQ29" s="118">
        <f t="shared" si="11"/>
        <v>0</v>
      </c>
      <c r="AR29" s="118">
        <f t="shared" si="11"/>
        <v>0</v>
      </c>
      <c r="AS29" s="118">
        <f t="shared" si="11"/>
        <v>0</v>
      </c>
      <c r="AT29" s="118">
        <f t="shared" si="11"/>
        <v>0</v>
      </c>
      <c r="AU29" s="118">
        <f t="shared" si="11"/>
        <v>0</v>
      </c>
      <c r="AV29" s="118">
        <f t="shared" si="11"/>
        <v>0</v>
      </c>
      <c r="AW29" s="118">
        <f t="shared" si="11"/>
        <v>0</v>
      </c>
      <c r="AX29" s="118">
        <f t="shared" si="11"/>
        <v>0</v>
      </c>
      <c r="AY29" s="118">
        <f t="shared" si="11"/>
        <v>0</v>
      </c>
      <c r="AZ29" s="118">
        <f t="shared" si="11"/>
        <v>0</v>
      </c>
      <c r="BA29" s="118">
        <f t="shared" si="11"/>
        <v>0</v>
      </c>
      <c r="BB29" s="118">
        <f t="shared" si="11"/>
        <v>0</v>
      </c>
      <c r="BC29" s="118">
        <f t="shared" si="11"/>
        <v>0</v>
      </c>
      <c r="BD29" s="118">
        <f t="shared" si="11"/>
        <v>0</v>
      </c>
      <c r="BE29" s="118">
        <f t="shared" si="11"/>
        <v>0</v>
      </c>
      <c r="BF29" s="118">
        <f t="shared" si="11"/>
        <v>0</v>
      </c>
      <c r="BG29" s="118">
        <f t="shared" si="11"/>
        <v>0</v>
      </c>
      <c r="BH29" s="118">
        <f t="shared" si="11"/>
        <v>0</v>
      </c>
      <c r="BI29" s="118">
        <f t="shared" si="11"/>
        <v>0</v>
      </c>
      <c r="BJ29" s="118">
        <f t="shared" si="11"/>
        <v>0</v>
      </c>
      <c r="BK29" s="118">
        <f t="shared" si="11"/>
        <v>0</v>
      </c>
      <c r="BL29" s="118">
        <f t="shared" si="11"/>
        <v>0</v>
      </c>
      <c r="BM29" s="118">
        <f t="shared" si="11"/>
        <v>0</v>
      </c>
      <c r="BN29" s="118">
        <f t="shared" si="11"/>
        <v>0</v>
      </c>
      <c r="BO29" s="118">
        <f t="shared" si="11"/>
        <v>0</v>
      </c>
      <c r="BP29" s="118">
        <f t="shared" si="11"/>
        <v>0</v>
      </c>
      <c r="BQ29" s="118">
        <f t="shared" ref="BQ29:BZ29" si="12">BP29</f>
        <v>0</v>
      </c>
      <c r="BR29" s="118">
        <f t="shared" si="12"/>
        <v>0</v>
      </c>
      <c r="BS29" s="118">
        <f t="shared" si="12"/>
        <v>0</v>
      </c>
      <c r="BT29" s="118">
        <f t="shared" si="12"/>
        <v>0</v>
      </c>
      <c r="BU29" s="118">
        <f t="shared" si="12"/>
        <v>0</v>
      </c>
      <c r="BV29" s="118">
        <f t="shared" si="12"/>
        <v>0</v>
      </c>
      <c r="BW29" s="118">
        <f t="shared" si="12"/>
        <v>0</v>
      </c>
      <c r="BX29" s="118">
        <f t="shared" si="12"/>
        <v>0</v>
      </c>
      <c r="BY29" s="20">
        <f t="shared" si="12"/>
        <v>0</v>
      </c>
      <c r="BZ29" s="20">
        <f t="shared" si="12"/>
        <v>0</v>
      </c>
      <c r="CA29" s="1"/>
    </row>
    <row r="30" spans="1:79" ht="15.75" hidden="1" customHeight="1" thickBot="1">
      <c r="A30" s="244" t="s">
        <v>164</v>
      </c>
      <c r="B30" s="268"/>
      <c r="C30" s="121">
        <f>'Автомат. ввод'!C25</f>
        <v>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8"/>
      <c r="BZ30" s="17"/>
      <c r="CA30" s="1"/>
    </row>
    <row r="31" spans="1:79" ht="15.75" hidden="1" customHeight="1" thickTop="1">
      <c r="A31" s="239" t="s">
        <v>86</v>
      </c>
      <c r="B31" s="265"/>
      <c r="C31" s="22"/>
      <c r="D31" s="119">
        <f>D28*D29/1000</f>
        <v>0</v>
      </c>
      <c r="E31" s="119">
        <f t="shared" ref="E31:BP31" si="13">E28*E29/1000</f>
        <v>0</v>
      </c>
      <c r="F31" s="119">
        <f t="shared" si="13"/>
        <v>0</v>
      </c>
      <c r="G31" s="119">
        <f t="shared" si="13"/>
        <v>0</v>
      </c>
      <c r="H31" s="119">
        <f t="shared" si="13"/>
        <v>0</v>
      </c>
      <c r="I31" s="119">
        <f t="shared" si="13"/>
        <v>0</v>
      </c>
      <c r="J31" s="119">
        <f t="shared" si="13"/>
        <v>0</v>
      </c>
      <c r="K31" s="136">
        <f>K28*K29</f>
        <v>0</v>
      </c>
      <c r="L31" s="136">
        <f t="shared" si="13"/>
        <v>0</v>
      </c>
      <c r="M31" s="136">
        <f t="shared" si="13"/>
        <v>0</v>
      </c>
      <c r="N31" s="136">
        <f t="shared" si="13"/>
        <v>0</v>
      </c>
      <c r="O31" s="136">
        <f t="shared" si="13"/>
        <v>0</v>
      </c>
      <c r="P31" s="136">
        <f t="shared" si="13"/>
        <v>0</v>
      </c>
      <c r="Q31" s="136">
        <f>Q28*Q29</f>
        <v>0</v>
      </c>
      <c r="R31" s="136">
        <f t="shared" si="13"/>
        <v>0</v>
      </c>
      <c r="S31" s="136">
        <f>S28*S29</f>
        <v>0</v>
      </c>
      <c r="T31" s="136">
        <f t="shared" si="13"/>
        <v>0</v>
      </c>
      <c r="U31" s="136">
        <f t="shared" si="13"/>
        <v>0</v>
      </c>
      <c r="V31" s="136">
        <f t="shared" si="13"/>
        <v>0</v>
      </c>
      <c r="W31" s="136">
        <f t="shared" si="13"/>
        <v>0</v>
      </c>
      <c r="X31" s="136">
        <f t="shared" si="13"/>
        <v>0</v>
      </c>
      <c r="Y31" s="136">
        <f t="shared" si="13"/>
        <v>0</v>
      </c>
      <c r="Z31" s="136">
        <f t="shared" si="13"/>
        <v>0</v>
      </c>
      <c r="AA31" s="136">
        <f t="shared" si="13"/>
        <v>0</v>
      </c>
      <c r="AB31" s="136">
        <f t="shared" si="13"/>
        <v>0</v>
      </c>
      <c r="AC31" s="136">
        <f t="shared" si="13"/>
        <v>0</v>
      </c>
      <c r="AD31" s="136">
        <f t="shared" si="13"/>
        <v>0</v>
      </c>
      <c r="AE31" s="136">
        <f t="shared" si="13"/>
        <v>0</v>
      </c>
      <c r="AF31" s="136">
        <f t="shared" si="13"/>
        <v>0</v>
      </c>
      <c r="AG31" s="136">
        <f t="shared" si="13"/>
        <v>0</v>
      </c>
      <c r="AH31" s="136">
        <f t="shared" si="13"/>
        <v>0</v>
      </c>
      <c r="AI31" s="136">
        <f t="shared" si="13"/>
        <v>0</v>
      </c>
      <c r="AJ31" s="136">
        <f t="shared" si="13"/>
        <v>0</v>
      </c>
      <c r="AK31" s="136">
        <f t="shared" si="13"/>
        <v>0</v>
      </c>
      <c r="AL31" s="136">
        <f t="shared" si="13"/>
        <v>0</v>
      </c>
      <c r="AM31" s="136">
        <f t="shared" si="13"/>
        <v>0</v>
      </c>
      <c r="AN31" s="136">
        <f t="shared" si="13"/>
        <v>0</v>
      </c>
      <c r="AO31" s="136">
        <f t="shared" si="13"/>
        <v>0</v>
      </c>
      <c r="AP31" s="136">
        <f t="shared" si="13"/>
        <v>0</v>
      </c>
      <c r="AQ31" s="136">
        <f t="shared" si="13"/>
        <v>0</v>
      </c>
      <c r="AR31" s="136">
        <f t="shared" si="13"/>
        <v>0</v>
      </c>
      <c r="AS31" s="136">
        <f t="shared" si="13"/>
        <v>0</v>
      </c>
      <c r="AT31" s="136">
        <f t="shared" si="13"/>
        <v>0</v>
      </c>
      <c r="AU31" s="136">
        <f t="shared" si="13"/>
        <v>0</v>
      </c>
      <c r="AV31" s="136">
        <f t="shared" si="13"/>
        <v>0</v>
      </c>
      <c r="AW31" s="136">
        <f t="shared" si="13"/>
        <v>0</v>
      </c>
      <c r="AX31" s="136">
        <f t="shared" si="13"/>
        <v>0</v>
      </c>
      <c r="AY31" s="136">
        <f t="shared" si="13"/>
        <v>0</v>
      </c>
      <c r="AZ31" s="136">
        <f t="shared" si="13"/>
        <v>0</v>
      </c>
      <c r="BA31" s="136">
        <f t="shared" si="13"/>
        <v>0</v>
      </c>
      <c r="BB31" s="136">
        <f t="shared" si="13"/>
        <v>0</v>
      </c>
      <c r="BC31" s="136">
        <f t="shared" si="13"/>
        <v>0</v>
      </c>
      <c r="BD31" s="136">
        <f t="shared" si="13"/>
        <v>0</v>
      </c>
      <c r="BE31" s="136">
        <f t="shared" si="13"/>
        <v>0</v>
      </c>
      <c r="BF31" s="136">
        <f t="shared" si="13"/>
        <v>0</v>
      </c>
      <c r="BG31" s="136">
        <f t="shared" si="13"/>
        <v>0</v>
      </c>
      <c r="BH31" s="136">
        <f>BH28*BH29</f>
        <v>0</v>
      </c>
      <c r="BI31" s="136">
        <f t="shared" si="13"/>
        <v>0</v>
      </c>
      <c r="BJ31" s="136">
        <f t="shared" si="13"/>
        <v>0</v>
      </c>
      <c r="BK31" s="136">
        <f t="shared" si="13"/>
        <v>0</v>
      </c>
      <c r="BL31" s="136">
        <f t="shared" si="13"/>
        <v>0</v>
      </c>
      <c r="BM31" s="136">
        <f t="shared" si="13"/>
        <v>0</v>
      </c>
      <c r="BN31" s="136">
        <f t="shared" si="13"/>
        <v>0</v>
      </c>
      <c r="BO31" s="136">
        <f t="shared" si="13"/>
        <v>0</v>
      </c>
      <c r="BP31" s="136">
        <f t="shared" si="13"/>
        <v>0</v>
      </c>
      <c r="BQ31" s="136">
        <f t="shared" ref="BQ31:BY31" si="14">BQ28*BQ29/1000</f>
        <v>0</v>
      </c>
      <c r="BR31" s="136">
        <f t="shared" si="14"/>
        <v>0</v>
      </c>
      <c r="BS31" s="136">
        <f t="shared" si="14"/>
        <v>0</v>
      </c>
      <c r="BT31" s="136">
        <f t="shared" si="14"/>
        <v>0</v>
      </c>
      <c r="BU31" s="136">
        <f t="shared" si="14"/>
        <v>0</v>
      </c>
      <c r="BV31" s="136">
        <f t="shared" si="14"/>
        <v>0</v>
      </c>
      <c r="BW31" s="136">
        <f t="shared" si="14"/>
        <v>0</v>
      </c>
      <c r="BX31" s="136">
        <f t="shared" si="14"/>
        <v>0</v>
      </c>
      <c r="BY31" s="136">
        <f t="shared" si="14"/>
        <v>0</v>
      </c>
      <c r="BZ31" s="136">
        <f>BZ28*BZ29</f>
        <v>0</v>
      </c>
      <c r="CA31" s="1"/>
    </row>
    <row r="32" spans="1:79" ht="15.75" hidden="1" customHeight="1">
      <c r="A32" s="239" t="s">
        <v>74</v>
      </c>
      <c r="B32" s="265"/>
      <c r="C32" s="22"/>
      <c r="D32" s="26">
        <f>ССЫЛКИ!B3</f>
        <v>85</v>
      </c>
      <c r="E32" s="26">
        <f>ССЫЛКИ!C3</f>
        <v>21</v>
      </c>
      <c r="F32" s="26">
        <f>ССЫЛКИ!D3</f>
        <v>21</v>
      </c>
      <c r="G32" s="26">
        <f>ССЫЛКИ!E3</f>
        <v>6</v>
      </c>
      <c r="H32" s="26">
        <f>ССЫЛКИ!F3</f>
        <v>400</v>
      </c>
      <c r="I32" s="26">
        <f>ССЫЛКИ!G3</f>
        <v>140</v>
      </c>
      <c r="J32" s="26">
        <f>ССЫЛКИ!H3</f>
        <v>85</v>
      </c>
      <c r="K32" s="26">
        <f>ССЫЛКИ!I3</f>
        <v>21</v>
      </c>
      <c r="L32" s="26">
        <f>ССЫЛКИ!J3</f>
        <v>140</v>
      </c>
      <c r="M32" s="26">
        <f>ССЫЛКИ!K3</f>
        <v>50</v>
      </c>
      <c r="N32" s="26">
        <f>ССЫЛКИ!L3</f>
        <v>10</v>
      </c>
      <c r="O32" s="26">
        <f>ССЫЛКИ!M3</f>
        <v>240</v>
      </c>
      <c r="P32" s="26">
        <f>ССЫЛКИ!N3</f>
        <v>550</v>
      </c>
      <c r="Q32" s="26">
        <f>ССЫЛКИ!O3</f>
        <v>6</v>
      </c>
      <c r="R32" s="26">
        <f>ССЫЛКИ!P3</f>
        <v>157</v>
      </c>
      <c r="S32" s="26">
        <f>ССЫЛКИ!Q3</f>
        <v>10</v>
      </c>
      <c r="T32" s="26">
        <f>ССЫЛКИ!R3</f>
        <v>140</v>
      </c>
      <c r="U32" s="26">
        <f>ССЫЛКИ!S3</f>
        <v>100</v>
      </c>
      <c r="V32" s="26">
        <f>ССЫЛКИ!T3</f>
        <v>120</v>
      </c>
      <c r="W32" s="26">
        <f>ССЫЛКИ!U3</f>
        <v>120</v>
      </c>
      <c r="X32" s="26">
        <f>ССЫЛКИ!V3</f>
        <v>80</v>
      </c>
      <c r="Y32" s="26">
        <f>ССЫЛКИ!W3</f>
        <v>30</v>
      </c>
      <c r="Z32" s="26">
        <f>ССЫЛКИ!X3</f>
        <v>55</v>
      </c>
      <c r="AA32" s="26">
        <f>ССЫЛКИ!Y3</f>
        <v>60</v>
      </c>
      <c r="AB32" s="26">
        <f>ССЫЛКИ!Z3</f>
        <v>70</v>
      </c>
      <c r="AC32" s="26">
        <f>ССЫЛКИ!AA3</f>
        <v>165</v>
      </c>
      <c r="AD32" s="26">
        <f>ССЫЛКИ!AB3</f>
        <v>180</v>
      </c>
      <c r="AE32" s="26">
        <f>ССЫЛКИ!AC3</f>
        <v>260</v>
      </c>
      <c r="AF32" s="26">
        <f>ССЫЛКИ!AD3</f>
        <v>55</v>
      </c>
      <c r="AG32" s="26">
        <f>ССЫЛКИ!AE3</f>
        <v>90</v>
      </c>
      <c r="AH32" s="26">
        <f>ССЫЛКИ!AF3</f>
        <v>45</v>
      </c>
      <c r="AI32" s="26">
        <f>ССЫЛКИ!AG3</f>
        <v>45</v>
      </c>
      <c r="AJ32" s="26">
        <f>ССЫЛКИ!AH3</f>
        <v>52</v>
      </c>
      <c r="AK32" s="26">
        <f>ССЫЛКИ!AI3</f>
        <v>50</v>
      </c>
      <c r="AL32" s="26">
        <f>ССЫЛКИ!AJ3</f>
        <v>55</v>
      </c>
      <c r="AM32" s="26">
        <f>ССЫЛКИ!AK3</f>
        <v>60</v>
      </c>
      <c r="AN32" s="26">
        <f>ССЫЛКИ!AL3</f>
        <v>60</v>
      </c>
      <c r="AO32" s="26">
        <f>ССЫЛКИ!AM3</f>
        <v>50</v>
      </c>
      <c r="AP32" s="26">
        <f>ССЫЛКИ!AN3</f>
        <v>110</v>
      </c>
      <c r="AQ32" s="26">
        <f>ССЫЛКИ!AO3</f>
        <v>170</v>
      </c>
      <c r="AR32" s="26">
        <f>ССЫЛКИ!AP3</f>
        <v>200</v>
      </c>
      <c r="AS32" s="26">
        <f>ССЫЛКИ!AQ3</f>
        <v>80</v>
      </c>
      <c r="AT32" s="26">
        <f>ССЫЛКИ!AR3</f>
        <v>600</v>
      </c>
      <c r="AU32" s="26">
        <f>ССЫЛКИ!AS3</f>
        <v>60</v>
      </c>
      <c r="AV32" s="26">
        <f>ССЫЛКИ!AT3</f>
        <v>75</v>
      </c>
      <c r="AW32" s="26">
        <f>ССЫЛКИ!AU3</f>
        <v>155</v>
      </c>
      <c r="AX32" s="26">
        <f>ССЫЛКИ!AV3</f>
        <v>274</v>
      </c>
      <c r="AY32" s="26">
        <f>ССЫЛКИ!AW3</f>
        <v>450</v>
      </c>
      <c r="AZ32" s="26">
        <f>ССЫЛКИ!AX3</f>
        <v>325</v>
      </c>
      <c r="BA32" s="26">
        <f>ССЫЛКИ!AY3</f>
        <v>180</v>
      </c>
      <c r="BB32" s="26">
        <f>ССЫЛКИ!AZ3</f>
        <v>320</v>
      </c>
      <c r="BC32" s="26">
        <f>ССЫЛКИ!BA3</f>
        <v>350</v>
      </c>
      <c r="BD32" s="26">
        <f>ССЫЛКИ!BB3</f>
        <v>300</v>
      </c>
      <c r="BE32" s="26">
        <f>ССЫЛКИ!BC3</f>
        <v>120</v>
      </c>
      <c r="BF32" s="26">
        <f>ССЫЛКИ!BD3</f>
        <v>220</v>
      </c>
      <c r="BG32" s="26">
        <f>ССЫЛКИ!BE3</f>
        <v>20</v>
      </c>
      <c r="BH32" s="26">
        <f>ССЫЛКИ!BF3</f>
        <v>21</v>
      </c>
      <c r="BI32" s="26">
        <f>ССЫЛКИ!BG3</f>
        <v>21</v>
      </c>
      <c r="BJ32" s="26">
        <f>ССЫЛКИ!BH3</f>
        <v>35</v>
      </c>
      <c r="BK32" s="26">
        <f>ССЫЛКИ!BI3</f>
        <v>22</v>
      </c>
      <c r="BL32" s="26">
        <f>ССЫЛКИ!BJ3</f>
        <v>28</v>
      </c>
      <c r="BM32" s="26">
        <f>ССЫЛКИ!BK3</f>
        <v>50</v>
      </c>
      <c r="BN32" s="26">
        <f>ССЫЛКИ!BL3</f>
        <v>40</v>
      </c>
      <c r="BO32" s="26">
        <f>ССЫЛКИ!BM3</f>
        <v>30</v>
      </c>
      <c r="BP32" s="26">
        <f>ССЫЛКИ!BN3</f>
        <v>175</v>
      </c>
      <c r="BQ32" s="26">
        <f>ССЫЛКИ!BO3</f>
        <v>160</v>
      </c>
      <c r="BR32" s="26">
        <f>ССЫЛКИ!BP3</f>
        <v>100</v>
      </c>
      <c r="BS32" s="26">
        <f>ССЫЛКИ!BQ3</f>
        <v>120</v>
      </c>
      <c r="BT32" s="26">
        <f>ССЫЛКИ!BR3</f>
        <v>160</v>
      </c>
      <c r="BU32" s="26">
        <f>ССЫЛКИ!BS3</f>
        <v>100</v>
      </c>
      <c r="BV32" s="26">
        <f>ССЫЛКИ!BT3</f>
        <v>90</v>
      </c>
      <c r="BW32" s="26">
        <f>ССЫЛКИ!BU3</f>
        <v>0</v>
      </c>
      <c r="BX32" s="26">
        <f>ССЫЛКИ!BV3</f>
        <v>40</v>
      </c>
      <c r="BY32" s="26">
        <f>ССЫЛКИ!BW3</f>
        <v>210</v>
      </c>
      <c r="BZ32" s="26">
        <f>ССЫЛКИ!BX3</f>
        <v>8</v>
      </c>
      <c r="CA32" s="1"/>
    </row>
    <row r="33" spans="1:79" ht="15.75" hidden="1" customHeight="1">
      <c r="A33" s="239" t="s">
        <v>87</v>
      </c>
      <c r="B33" s="265"/>
      <c r="C33" s="116">
        <f>SUM(D33:BZ33)</f>
        <v>0</v>
      </c>
      <c r="D33" s="28">
        <f>D31*D32</f>
        <v>0</v>
      </c>
      <c r="E33" s="28">
        <f t="shared" ref="E33:BP33" si="15">E31*E32</f>
        <v>0</v>
      </c>
      <c r="F33" s="28">
        <f t="shared" si="15"/>
        <v>0</v>
      </c>
      <c r="G33" s="28">
        <f t="shared" si="15"/>
        <v>0</v>
      </c>
      <c r="H33" s="28">
        <f t="shared" si="15"/>
        <v>0</v>
      </c>
      <c r="I33" s="28">
        <f t="shared" si="15"/>
        <v>0</v>
      </c>
      <c r="J33" s="28">
        <f t="shared" si="15"/>
        <v>0</v>
      </c>
      <c r="K33" s="137">
        <f t="shared" si="15"/>
        <v>0</v>
      </c>
      <c r="L33" s="137">
        <f t="shared" si="15"/>
        <v>0</v>
      </c>
      <c r="M33" s="137">
        <f t="shared" si="15"/>
        <v>0</v>
      </c>
      <c r="N33" s="137">
        <f t="shared" si="15"/>
        <v>0</v>
      </c>
      <c r="O33" s="137">
        <f t="shared" si="15"/>
        <v>0</v>
      </c>
      <c r="P33" s="137">
        <f t="shared" si="15"/>
        <v>0</v>
      </c>
      <c r="Q33" s="137">
        <f t="shared" si="15"/>
        <v>0</v>
      </c>
      <c r="R33" s="137">
        <f t="shared" si="15"/>
        <v>0</v>
      </c>
      <c r="S33" s="137">
        <f t="shared" si="15"/>
        <v>0</v>
      </c>
      <c r="T33" s="137">
        <f t="shared" si="15"/>
        <v>0</v>
      </c>
      <c r="U33" s="137">
        <f t="shared" si="15"/>
        <v>0</v>
      </c>
      <c r="V33" s="137">
        <f t="shared" si="15"/>
        <v>0</v>
      </c>
      <c r="W33" s="137">
        <f t="shared" si="15"/>
        <v>0</v>
      </c>
      <c r="X33" s="137">
        <f t="shared" si="15"/>
        <v>0</v>
      </c>
      <c r="Y33" s="137">
        <f t="shared" si="15"/>
        <v>0</v>
      </c>
      <c r="Z33" s="137">
        <f t="shared" si="15"/>
        <v>0</v>
      </c>
      <c r="AA33" s="137">
        <f t="shared" si="15"/>
        <v>0</v>
      </c>
      <c r="AB33" s="137">
        <f t="shared" si="15"/>
        <v>0</v>
      </c>
      <c r="AC33" s="137">
        <f t="shared" si="15"/>
        <v>0</v>
      </c>
      <c r="AD33" s="137">
        <f t="shared" si="15"/>
        <v>0</v>
      </c>
      <c r="AE33" s="137">
        <f t="shared" si="15"/>
        <v>0</v>
      </c>
      <c r="AF33" s="137">
        <f t="shared" si="15"/>
        <v>0</v>
      </c>
      <c r="AG33" s="137">
        <f t="shared" si="15"/>
        <v>0</v>
      </c>
      <c r="AH33" s="137">
        <f t="shared" si="15"/>
        <v>0</v>
      </c>
      <c r="AI33" s="137">
        <f t="shared" si="15"/>
        <v>0</v>
      </c>
      <c r="AJ33" s="137">
        <f t="shared" si="15"/>
        <v>0</v>
      </c>
      <c r="AK33" s="137">
        <f t="shared" si="15"/>
        <v>0</v>
      </c>
      <c r="AL33" s="137">
        <f t="shared" si="15"/>
        <v>0</v>
      </c>
      <c r="AM33" s="137">
        <f t="shared" si="15"/>
        <v>0</v>
      </c>
      <c r="AN33" s="137">
        <f t="shared" si="15"/>
        <v>0</v>
      </c>
      <c r="AO33" s="137">
        <f t="shared" si="15"/>
        <v>0</v>
      </c>
      <c r="AP33" s="137">
        <f t="shared" si="15"/>
        <v>0</v>
      </c>
      <c r="AQ33" s="137">
        <f t="shared" si="15"/>
        <v>0</v>
      </c>
      <c r="AR33" s="137">
        <f t="shared" si="15"/>
        <v>0</v>
      </c>
      <c r="AS33" s="137">
        <f t="shared" si="15"/>
        <v>0</v>
      </c>
      <c r="AT33" s="137">
        <f t="shared" si="15"/>
        <v>0</v>
      </c>
      <c r="AU33" s="137">
        <f t="shared" si="15"/>
        <v>0</v>
      </c>
      <c r="AV33" s="137">
        <f t="shared" si="15"/>
        <v>0</v>
      </c>
      <c r="AW33" s="137">
        <f t="shared" si="15"/>
        <v>0</v>
      </c>
      <c r="AX33" s="137">
        <f t="shared" si="15"/>
        <v>0</v>
      </c>
      <c r="AY33" s="137">
        <f t="shared" si="15"/>
        <v>0</v>
      </c>
      <c r="AZ33" s="137">
        <f t="shared" si="15"/>
        <v>0</v>
      </c>
      <c r="BA33" s="137">
        <f t="shared" si="15"/>
        <v>0</v>
      </c>
      <c r="BB33" s="137">
        <f t="shared" si="15"/>
        <v>0</v>
      </c>
      <c r="BC33" s="137">
        <f t="shared" si="15"/>
        <v>0</v>
      </c>
      <c r="BD33" s="137">
        <f t="shared" si="15"/>
        <v>0</v>
      </c>
      <c r="BE33" s="137">
        <f t="shared" si="15"/>
        <v>0</v>
      </c>
      <c r="BF33" s="137">
        <f t="shared" si="15"/>
        <v>0</v>
      </c>
      <c r="BG33" s="137">
        <f t="shared" si="15"/>
        <v>0</v>
      </c>
      <c r="BH33" s="137">
        <f t="shared" si="15"/>
        <v>0</v>
      </c>
      <c r="BI33" s="137">
        <f t="shared" si="15"/>
        <v>0</v>
      </c>
      <c r="BJ33" s="137">
        <f t="shared" si="15"/>
        <v>0</v>
      </c>
      <c r="BK33" s="137">
        <f t="shared" si="15"/>
        <v>0</v>
      </c>
      <c r="BL33" s="137">
        <f t="shared" si="15"/>
        <v>0</v>
      </c>
      <c r="BM33" s="137">
        <f t="shared" si="15"/>
        <v>0</v>
      </c>
      <c r="BN33" s="137">
        <f t="shared" si="15"/>
        <v>0</v>
      </c>
      <c r="BO33" s="137">
        <f t="shared" si="15"/>
        <v>0</v>
      </c>
      <c r="BP33" s="137">
        <f t="shared" si="15"/>
        <v>0</v>
      </c>
      <c r="BQ33" s="137">
        <f t="shared" ref="BQ33:BW33" si="16">BQ31*BQ32</f>
        <v>0</v>
      </c>
      <c r="BR33" s="137">
        <f t="shared" si="16"/>
        <v>0</v>
      </c>
      <c r="BS33" s="137">
        <f t="shared" si="16"/>
        <v>0</v>
      </c>
      <c r="BT33" s="137">
        <f t="shared" si="16"/>
        <v>0</v>
      </c>
      <c r="BU33" s="137">
        <f t="shared" si="16"/>
        <v>0</v>
      </c>
      <c r="BV33" s="137">
        <f>BV31*BV32</f>
        <v>0</v>
      </c>
      <c r="BW33" s="137">
        <f t="shared" si="16"/>
        <v>0</v>
      </c>
      <c r="BX33" s="137">
        <f>BX31*BX32</f>
        <v>0</v>
      </c>
      <c r="BY33" s="137">
        <f>BY31*BY32</f>
        <v>0</v>
      </c>
      <c r="BZ33" s="137">
        <f>BZ31*BZ32</f>
        <v>0</v>
      </c>
      <c r="CA33" s="1"/>
    </row>
    <row r="34" spans="1:79" ht="15.75" hidden="1" customHeight="1">
      <c r="A34" s="239" t="s">
        <v>88</v>
      </c>
      <c r="B34" s="266"/>
      <c r="C34" s="117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3">
    <mergeCell ref="A18:B18"/>
    <mergeCell ref="A19:B19"/>
    <mergeCell ref="A20:B20"/>
    <mergeCell ref="A21:B21"/>
    <mergeCell ref="A14:B14"/>
    <mergeCell ref="A15:B15"/>
    <mergeCell ref="A16:B16"/>
    <mergeCell ref="A17:B17"/>
    <mergeCell ref="A22:B2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ССЫЛКИ</vt:lpstr>
      <vt:lpstr>Инструкция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22</vt:lpstr>
      <vt:lpstr>29</vt:lpstr>
      <vt:lpstr>31</vt:lpstr>
      <vt:lpstr>Итог.вед.</vt:lpstr>
      <vt:lpstr>Движение мат ценностей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cp:lastPrinted>2020-11-11T08:29:40Z</cp:lastPrinted>
  <dcterms:created xsi:type="dcterms:W3CDTF">2006-09-28T05:33:49Z</dcterms:created>
  <dcterms:modified xsi:type="dcterms:W3CDTF">2020-11-18T16:37:06Z</dcterms:modified>
</cp:coreProperties>
</file>